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21495" windowHeight="9540" tabRatio="900" activeTab="6"/>
  </bookViews>
  <sheets>
    <sheet name="学生答辩名单" sheetId="6" r:id="rId1"/>
    <sheet name="开题答辩成绩" sheetId="1" r:id="rId2"/>
    <sheet name="指导教师平时指导成绩" sheetId="2" r:id="rId3"/>
    <sheet name="指导教师论文评价成绩" sheetId="3" r:id="rId4"/>
    <sheet name="验收答辩成绩" sheetId="4" r:id="rId5"/>
    <sheet name="总评成绩" sheetId="5" r:id="rId6"/>
    <sheet name="计科专业毕业要求达成度" sheetId="8" r:id="rId7"/>
    <sheet name="软件工程毕业要求达成度" sheetId="9" r:id="rId8"/>
    <sheet name="物联网毕业要求达成度" sheetId="10" r:id="rId9"/>
  </sheets>
  <definedNames>
    <definedName name="_xlnm.Print_Area" localSheetId="6">计科专业毕业要求达成度!$A$1:$M$15</definedName>
    <definedName name="_xlnm.Print_Area" localSheetId="7">软件工程毕业要求达成度!$A$1:$M$18</definedName>
    <definedName name="_xlnm.Print_Area" localSheetId="8">物联网毕业要求达成度!$A$1:$M$15</definedName>
  </definedNames>
  <calcPr calcId="124519"/>
</workbook>
</file>

<file path=xl/calcChain.xml><?xml version="1.0" encoding="utf-8"?>
<calcChain xmlns="http://schemas.openxmlformats.org/spreadsheetml/2006/main">
  <c r="L8" i="10"/>
  <c r="K8"/>
  <c r="J8"/>
  <c r="I8"/>
  <c r="G8"/>
  <c r="F8"/>
  <c r="E8"/>
  <c r="D8"/>
  <c r="C8"/>
  <c r="L8" i="9"/>
  <c r="K8"/>
  <c r="J8"/>
  <c r="I8"/>
  <c r="G8"/>
  <c r="F8"/>
  <c r="E8"/>
  <c r="D8"/>
  <c r="C8"/>
  <c r="M11" i="10" l="1"/>
  <c r="M12"/>
  <c r="M10"/>
  <c r="M9"/>
  <c r="M13"/>
  <c r="M14"/>
  <c r="M10" i="9"/>
  <c r="M17"/>
  <c r="M12"/>
  <c r="M16"/>
  <c r="M11"/>
  <c r="M15"/>
  <c r="M14"/>
  <c r="M9"/>
  <c r="M13"/>
  <c r="G8" i="8" l="1"/>
  <c r="L8"/>
  <c r="K8"/>
  <c r="J8"/>
  <c r="I8"/>
  <c r="F8"/>
  <c r="E8"/>
  <c r="D8"/>
  <c r="C8"/>
  <c r="M12" l="1"/>
  <c r="M10"/>
  <c r="M13"/>
  <c r="M14"/>
  <c r="M11"/>
  <c r="M9"/>
  <c r="C4" i="5" l="1"/>
  <c r="C5"/>
  <c r="C6"/>
  <c r="C7"/>
  <c r="C8"/>
  <c r="C9"/>
  <c r="C10"/>
  <c r="C11"/>
  <c r="C12"/>
  <c r="C13"/>
  <c r="C14"/>
  <c r="C15"/>
  <c r="C16"/>
  <c r="C17"/>
  <c r="C18"/>
  <c r="C19"/>
  <c r="C20"/>
  <c r="C21"/>
  <c r="C22"/>
  <c r="C23"/>
  <c r="C24"/>
  <c r="C25"/>
  <c r="C26"/>
  <c r="C27"/>
  <c r="C28"/>
  <c r="C29"/>
  <c r="C30"/>
  <c r="B8"/>
  <c r="B16"/>
  <c r="B24"/>
  <c r="C3"/>
  <c r="M8" i="6"/>
  <c r="F3" i="4"/>
  <c r="E3" i="5" s="1"/>
  <c r="F4" i="4"/>
  <c r="E4" i="5" s="1"/>
  <c r="F5" i="4"/>
  <c r="E5" i="5" s="1"/>
  <c r="F6" i="4"/>
  <c r="E6" i="5" s="1"/>
  <c r="F7" i="4"/>
  <c r="E7" i="5" s="1"/>
  <c r="F8" i="4"/>
  <c r="E8" i="5" s="1"/>
  <c r="F9" i="4"/>
  <c r="E9" i="5" s="1"/>
  <c r="F10" i="4"/>
  <c r="E10" i="5" s="1"/>
  <c r="F11" i="4"/>
  <c r="E11" i="5" s="1"/>
  <c r="F12" i="4"/>
  <c r="E12" i="5" s="1"/>
  <c r="F13" i="4"/>
  <c r="E13" i="5" s="1"/>
  <c r="F14" i="4"/>
  <c r="E14" i="5" s="1"/>
  <c r="F15" i="4"/>
  <c r="E15" i="5" s="1"/>
  <c r="F16" i="4"/>
  <c r="E16" i="5" s="1"/>
  <c r="F17" i="4"/>
  <c r="E17" i="5" s="1"/>
  <c r="F18" i="4"/>
  <c r="E18" i="5" s="1"/>
  <c r="F19" i="4"/>
  <c r="E19" i="5" s="1"/>
  <c r="F20" i="4"/>
  <c r="E20" i="5" s="1"/>
  <c r="F21" i="4"/>
  <c r="E21" i="5" s="1"/>
  <c r="F22" i="4"/>
  <c r="E22" i="5" s="1"/>
  <c r="F23" i="4"/>
  <c r="E23" i="5" s="1"/>
  <c r="F24" i="4"/>
  <c r="E24" i="5" s="1"/>
  <c r="F25" i="4"/>
  <c r="E25" i="5" s="1"/>
  <c r="F26" i="4"/>
  <c r="E26" i="5" s="1"/>
  <c r="F27" i="4"/>
  <c r="E27" i="5" s="1"/>
  <c r="F28" i="4"/>
  <c r="E28" i="5" s="1"/>
  <c r="F29" i="4"/>
  <c r="E29" i="5" s="1"/>
  <c r="F30" i="4"/>
  <c r="E30" i="5" s="1"/>
  <c r="F2" i="4"/>
  <c r="H3" i="3"/>
  <c r="D3" i="5" s="1"/>
  <c r="H4" i="3"/>
  <c r="D4" i="5" s="1"/>
  <c r="H5" i="3"/>
  <c r="D5" i="5" s="1"/>
  <c r="H6" i="3"/>
  <c r="D6" i="5" s="1"/>
  <c r="H7" i="3"/>
  <c r="D7" i="5" s="1"/>
  <c r="H8" i="3"/>
  <c r="D8" i="5" s="1"/>
  <c r="H9" i="3"/>
  <c r="D9" i="5" s="1"/>
  <c r="H10" i="3"/>
  <c r="D10" i="5" s="1"/>
  <c r="H11" i="3"/>
  <c r="D11" i="5" s="1"/>
  <c r="H12" i="3"/>
  <c r="D12" i="5" s="1"/>
  <c r="H13" i="3"/>
  <c r="D13" i="5" s="1"/>
  <c r="H14" i="3"/>
  <c r="D14" i="5" s="1"/>
  <c r="H15" i="3"/>
  <c r="D15" i="5" s="1"/>
  <c r="H16" i="3"/>
  <c r="D16" i="5" s="1"/>
  <c r="H17" i="3"/>
  <c r="D17" i="5" s="1"/>
  <c r="H18" i="3"/>
  <c r="D18" i="5" s="1"/>
  <c r="H19" i="3"/>
  <c r="D19" i="5" s="1"/>
  <c r="H20" i="3"/>
  <c r="D20" i="5" s="1"/>
  <c r="H21" i="3"/>
  <c r="D21" i="5" s="1"/>
  <c r="H22" i="3"/>
  <c r="D22" i="5" s="1"/>
  <c r="H23" i="3"/>
  <c r="D23" i="5" s="1"/>
  <c r="H24" i="3"/>
  <c r="D24" i="5" s="1"/>
  <c r="H25" i="3"/>
  <c r="D25" i="5" s="1"/>
  <c r="H26" i="3"/>
  <c r="D26" i="5" s="1"/>
  <c r="H27" i="3"/>
  <c r="D27" i="5" s="1"/>
  <c r="H28" i="3"/>
  <c r="D28" i="5" s="1"/>
  <c r="H29" i="3"/>
  <c r="D29" i="5" s="1"/>
  <c r="H30" i="3"/>
  <c r="D30" i="5" s="1"/>
  <c r="H2" i="3"/>
  <c r="H3" i="1"/>
  <c r="B3" i="5" s="1"/>
  <c r="H4" i="1"/>
  <c r="B4" i="5" s="1"/>
  <c r="H5" i="1"/>
  <c r="B5" i="5" s="1"/>
  <c r="H6" i="1"/>
  <c r="B6" i="5" s="1"/>
  <c r="H7" i="1"/>
  <c r="B7" i="5" s="1"/>
  <c r="H8" i="1"/>
  <c r="H9"/>
  <c r="B9" i="5" s="1"/>
  <c r="H10" i="1"/>
  <c r="B10" i="5" s="1"/>
  <c r="H11" i="1"/>
  <c r="B11" i="5" s="1"/>
  <c r="F11" s="1"/>
  <c r="H12" i="1"/>
  <c r="B12" i="5" s="1"/>
  <c r="F12" s="1"/>
  <c r="H13" i="1"/>
  <c r="B13" i="5" s="1"/>
  <c r="H14" i="1"/>
  <c r="B14" i="5" s="1"/>
  <c r="H15" i="1"/>
  <c r="B15" i="5" s="1"/>
  <c r="H16" i="1"/>
  <c r="H17"/>
  <c r="B17" i="5" s="1"/>
  <c r="H18" i="1"/>
  <c r="B18" i="5" s="1"/>
  <c r="H19" i="1"/>
  <c r="B19" i="5" s="1"/>
  <c r="F19" s="1"/>
  <c r="H20" i="1"/>
  <c r="B20" i="5" s="1"/>
  <c r="H21" i="1"/>
  <c r="B21" i="5" s="1"/>
  <c r="H22" i="1"/>
  <c r="B22" i="5" s="1"/>
  <c r="H23" i="1"/>
  <c r="B23" i="5" s="1"/>
  <c r="H24" i="1"/>
  <c r="H25"/>
  <c r="B25" i="5" s="1"/>
  <c r="H26" i="1"/>
  <c r="B26" i="5" s="1"/>
  <c r="H27" i="1"/>
  <c r="B27" i="5" s="1"/>
  <c r="F27" s="1"/>
  <c r="H28" i="1"/>
  <c r="B28" i="5" s="1"/>
  <c r="F28" s="1"/>
  <c r="H29" i="1"/>
  <c r="B29" i="5" s="1"/>
  <c r="H30" i="1"/>
  <c r="B30" i="5" s="1"/>
  <c r="H2" i="1"/>
  <c r="F24" i="5" l="1"/>
  <c r="F16"/>
  <c r="F23"/>
  <c r="F29"/>
  <c r="F7"/>
  <c r="F8"/>
  <c r="F15"/>
  <c r="F5"/>
  <c r="F17"/>
  <c r="F21"/>
  <c r="F13"/>
  <c r="F25"/>
  <c r="F9"/>
  <c r="F30"/>
  <c r="F26"/>
  <c r="F22"/>
  <c r="F18"/>
  <c r="F14"/>
  <c r="F10"/>
  <c r="F6"/>
  <c r="F20"/>
  <c r="F4"/>
  <c r="F3"/>
</calcChain>
</file>

<file path=xl/sharedStrings.xml><?xml version="1.0" encoding="utf-8"?>
<sst xmlns="http://schemas.openxmlformats.org/spreadsheetml/2006/main" count="1129" uniqueCount="555">
  <si>
    <t>学生姓名</t>
    <phoneticPr fontId="1" type="noConversion"/>
  </si>
  <si>
    <t>考核点</t>
  </si>
  <si>
    <t>背景及意义阐述情况</t>
  </si>
  <si>
    <t>研究内容与任务书的匹配程度</t>
  </si>
  <si>
    <t>研究方案合理性</t>
  </si>
  <si>
    <t>进度安排情况</t>
  </si>
  <si>
    <t>答辩情况</t>
  </si>
  <si>
    <t>满分</t>
  </si>
  <si>
    <t>评分</t>
  </si>
  <si>
    <t>学生1</t>
    <phoneticPr fontId="1" type="noConversion"/>
  </si>
  <si>
    <t>学生2</t>
  </si>
  <si>
    <t>学生3</t>
  </si>
  <si>
    <t>学生4</t>
  </si>
  <si>
    <t>学生5</t>
  </si>
  <si>
    <t>学生6</t>
  </si>
  <si>
    <t>学生7</t>
  </si>
  <si>
    <t>学生8</t>
  </si>
  <si>
    <t>学生9</t>
  </si>
  <si>
    <t>学生10</t>
  </si>
  <si>
    <t>学生11</t>
  </si>
  <si>
    <t>学生12</t>
  </si>
  <si>
    <t>学生13</t>
  </si>
  <si>
    <t>学生14</t>
  </si>
  <si>
    <t>学生15</t>
  </si>
  <si>
    <t>学生16</t>
  </si>
  <si>
    <t>学生17</t>
  </si>
  <si>
    <t>学生18</t>
  </si>
  <si>
    <t>学生19</t>
  </si>
  <si>
    <t>学生20</t>
  </si>
  <si>
    <t>学生21</t>
  </si>
  <si>
    <t>学生22</t>
  </si>
  <si>
    <t>学生23</t>
  </si>
  <si>
    <t>学生24</t>
  </si>
  <si>
    <t>学生25</t>
  </si>
  <si>
    <t>学生26</t>
  </si>
  <si>
    <t>学生27</t>
  </si>
  <si>
    <t>学生28</t>
  </si>
  <si>
    <t>总分（取小数1位）</t>
    <phoneticPr fontId="1" type="noConversion"/>
  </si>
  <si>
    <t>此栏成绩由小组长录入。请勿更改格式或删除某数据，后面sheet里数据会自动关联此sheet里数据自动获取</t>
    <phoneticPr fontId="1" type="noConversion"/>
  </si>
  <si>
    <t>英文摘要质量</t>
  </si>
  <si>
    <t>毕业设计任务完成质量</t>
  </si>
  <si>
    <t>论文写作的规范性</t>
  </si>
  <si>
    <t>论文工作的表达及展现</t>
  </si>
  <si>
    <t>指标（功能）实现情况</t>
  </si>
  <si>
    <t>理解和回答问题的正确性</t>
  </si>
  <si>
    <t>开题答辩成绩</t>
    <phoneticPr fontId="1" type="noConversion"/>
  </si>
  <si>
    <t>平时指导成绩</t>
    <phoneticPr fontId="1" type="noConversion"/>
  </si>
  <si>
    <t>指导教师评价成绩</t>
    <phoneticPr fontId="1" type="noConversion"/>
  </si>
  <si>
    <t>验收答辩成绩</t>
    <phoneticPr fontId="1" type="noConversion"/>
  </si>
  <si>
    <r>
      <rPr>
        <b/>
        <sz val="12"/>
        <color theme="1"/>
        <rFont val="宋体"/>
        <family val="3"/>
        <charset val="134"/>
      </rPr>
      <t>占</t>
    </r>
    <r>
      <rPr>
        <b/>
        <sz val="12"/>
        <color theme="1"/>
        <rFont val="Times New Roman"/>
        <family val="1"/>
      </rPr>
      <t>20%</t>
    </r>
    <phoneticPr fontId="1" type="noConversion"/>
  </si>
  <si>
    <r>
      <rPr>
        <b/>
        <sz val="12"/>
        <color theme="1"/>
        <rFont val="宋体"/>
        <family val="3"/>
        <charset val="134"/>
      </rPr>
      <t>占</t>
    </r>
    <r>
      <rPr>
        <b/>
        <sz val="12"/>
        <color theme="1"/>
        <rFont val="Times New Roman"/>
        <family val="1"/>
      </rPr>
      <t>40%</t>
    </r>
    <phoneticPr fontId="1" type="noConversion"/>
  </si>
  <si>
    <t>总评成绩（五级制）</t>
    <phoneticPr fontId="1" type="noConversion"/>
  </si>
  <si>
    <t>总评成绩（百分制,取小数1位）</t>
    <phoneticPr fontId="1" type="noConversion"/>
  </si>
  <si>
    <t>此栏成绩由指导教师录入。请勿更改格式或删除某数据，后面sheet里数据会自动关联此sheet里数据自动获取。请指导教师答辩前尽早把此栏成绩发小组长。</t>
    <phoneticPr fontId="1" type="noConversion"/>
  </si>
  <si>
    <t>此栏成绩由指导教师录入。请勿更改格式或删除某数据，后面sheet里数据会自动关联此sheet里数据自动获取。请指导教师答辩前尽早把此成绩发小组长</t>
    <phoneticPr fontId="1" type="noConversion"/>
  </si>
  <si>
    <t>平时成绩（取小数1位）</t>
    <phoneticPr fontId="1" type="noConversion"/>
  </si>
  <si>
    <t>汪瑞祺</t>
  </si>
  <si>
    <t>15051140</t>
  </si>
  <si>
    <t>15058912</t>
  </si>
  <si>
    <t>物联网工程</t>
  </si>
  <si>
    <t>张桦</t>
  </si>
  <si>
    <t>赵宇鋆</t>
  </si>
  <si>
    <t>15051645</t>
  </si>
  <si>
    <t>15052315</t>
  </si>
  <si>
    <t>计算机科学与技术</t>
  </si>
  <si>
    <t>李进雄</t>
  </si>
  <si>
    <t>15051327</t>
  </si>
  <si>
    <t>15052313</t>
  </si>
  <si>
    <t>梁龙威</t>
  </si>
  <si>
    <t>15015222</t>
  </si>
  <si>
    <t>15052317</t>
  </si>
  <si>
    <t>余炫丁</t>
  </si>
  <si>
    <t>15032227</t>
  </si>
  <si>
    <t>吴昊</t>
  </si>
  <si>
    <t>15051143</t>
  </si>
  <si>
    <t>15052311</t>
  </si>
  <si>
    <t>吴以凡</t>
  </si>
  <si>
    <t>程旭敏</t>
  </si>
  <si>
    <t>15051614</t>
  </si>
  <si>
    <t>张淋茂</t>
  </si>
  <si>
    <t>15051241</t>
  </si>
  <si>
    <t>15052312</t>
  </si>
  <si>
    <t>张东旭</t>
  </si>
  <si>
    <t>15222115</t>
  </si>
  <si>
    <t>物联网平台微信小程序设计与实现</t>
  </si>
  <si>
    <t>郑可望</t>
  </si>
  <si>
    <t>15123820</t>
  </si>
  <si>
    <t>乔莹</t>
  </si>
  <si>
    <t>15051530</t>
  </si>
  <si>
    <t>15052314</t>
  </si>
  <si>
    <t>肖瑞明</t>
  </si>
  <si>
    <t>15051144</t>
  </si>
  <si>
    <t>马琦玮</t>
  </si>
  <si>
    <t>15051529</t>
  </si>
  <si>
    <t>刘强</t>
  </si>
  <si>
    <t>15058114</t>
  </si>
  <si>
    <t>15052711</t>
  </si>
  <si>
    <t>软件工程</t>
  </si>
  <si>
    <t>基于Unity3D游戏引擎的Pandora游戏设计与开发</t>
  </si>
  <si>
    <t>施珺怡</t>
  </si>
  <si>
    <t>15051108</t>
  </si>
  <si>
    <t>沈生</t>
  </si>
  <si>
    <t>15041024</t>
  </si>
  <si>
    <t>15051343</t>
  </si>
  <si>
    <t>吴伟伟</t>
  </si>
  <si>
    <t>15051606</t>
  </si>
  <si>
    <t>陆奇超</t>
  </si>
  <si>
    <t>15051136</t>
  </si>
  <si>
    <t>吕昂群</t>
  </si>
  <si>
    <t>15051723</t>
  </si>
  <si>
    <t>15052316</t>
  </si>
  <si>
    <t>基于安卓的鲜花交易app设计</t>
  </si>
  <si>
    <t>网络工程</t>
  </si>
  <si>
    <t>邢白夕</t>
  </si>
  <si>
    <t>沈梦芸</t>
  </si>
  <si>
    <t>15058342</t>
  </si>
  <si>
    <t>方周杰</t>
  </si>
  <si>
    <t>15051713</t>
  </si>
  <si>
    <t>李文斑</t>
  </si>
  <si>
    <t>15011319</t>
  </si>
  <si>
    <t>15058911</t>
  </si>
  <si>
    <t>江鑫廷</t>
  </si>
  <si>
    <t>15051127</t>
  </si>
  <si>
    <t>郭静</t>
  </si>
  <si>
    <t>15051405</t>
  </si>
  <si>
    <t>Web在线问卷系统的设计与实现</t>
  </si>
  <si>
    <t>康自勤</t>
  </si>
  <si>
    <t>15051408</t>
  </si>
  <si>
    <t>莫良</t>
  </si>
  <si>
    <t>15058118</t>
  </si>
  <si>
    <t>单星晨</t>
  </si>
  <si>
    <t>15051615</t>
  </si>
  <si>
    <t>陈金东</t>
  </si>
  <si>
    <t>15058106</t>
  </si>
  <si>
    <t>滕新宇</t>
  </si>
  <si>
    <t>15058335</t>
  </si>
  <si>
    <t>15052713</t>
  </si>
  <si>
    <t>侯玥文</t>
  </si>
  <si>
    <t>15051517</t>
  </si>
  <si>
    <t>张善卿</t>
  </si>
  <si>
    <t>胡世乐</t>
  </si>
  <si>
    <t>15051716</t>
  </si>
  <si>
    <t>郭涛玮</t>
  </si>
  <si>
    <t>15058111</t>
  </si>
  <si>
    <t>谭敏</t>
  </si>
  <si>
    <t>罗家豪</t>
  </si>
  <si>
    <t>15083114</t>
  </si>
  <si>
    <t>柯帆</t>
  </si>
  <si>
    <t>15015113</t>
  </si>
  <si>
    <t>钟文斌</t>
  </si>
  <si>
    <t>15051549</t>
  </si>
  <si>
    <t>余佳宸</t>
  </si>
  <si>
    <t>15058127</t>
  </si>
  <si>
    <t>高飞</t>
  </si>
  <si>
    <t>盛雷</t>
  </si>
  <si>
    <t>15200155</t>
  </si>
  <si>
    <t>王康乐</t>
  </si>
  <si>
    <t>15062118</t>
  </si>
  <si>
    <t>文双霜</t>
  </si>
  <si>
    <t>13055331</t>
  </si>
  <si>
    <t>13058911</t>
  </si>
  <si>
    <t>股市走势预测与辅助决策应用平台</t>
  </si>
  <si>
    <t>基于QR码的信息与文件共享平台</t>
  </si>
  <si>
    <t>朱涛</t>
  </si>
  <si>
    <t>15061532</t>
  </si>
  <si>
    <t>浙江省交通行业能耗统计与监测平台</t>
  </si>
  <si>
    <t>林乐嘉</t>
  </si>
  <si>
    <t>14051619</t>
  </si>
  <si>
    <t>14058912</t>
  </si>
  <si>
    <t>区块链交易信息的获取与可视化分析</t>
  </si>
  <si>
    <t>周先睿</t>
  </si>
  <si>
    <t>15051747</t>
  </si>
  <si>
    <t>基于2D物理引擎（液体）的H5小游戏</t>
  </si>
  <si>
    <t>陈洁</t>
  </si>
  <si>
    <t>王楠樑</t>
  </si>
  <si>
    <t>15058121</t>
  </si>
  <si>
    <t>基于web的聊天室构建</t>
  </si>
  <si>
    <t>15051417</t>
  </si>
  <si>
    <t>罗峡</t>
  </si>
  <si>
    <t>15051625</t>
  </si>
  <si>
    <t>宠物寄养网站设计与实现</t>
    <rPh sb="0" eb="11">
      <t>xue hao</t>
    </rPh>
    <phoneticPr fontId="12" type="noConversion"/>
  </si>
  <si>
    <t>袁友伟</t>
  </si>
  <si>
    <t>肖颖</t>
  </si>
  <si>
    <t>15051307</t>
  </si>
  <si>
    <t>董梦涵</t>
  </si>
  <si>
    <t>15051403</t>
  </si>
  <si>
    <t>彭杨</t>
  </si>
  <si>
    <t>15051725</t>
  </si>
  <si>
    <t>杨毅</t>
  </si>
  <si>
    <t>15051409</t>
  </si>
  <si>
    <t>黄启悦</t>
  </si>
  <si>
    <t>15051122</t>
  </si>
  <si>
    <t>蔡飞奔</t>
  </si>
  <si>
    <t>15058204</t>
  </si>
  <si>
    <t>15052712</t>
  </si>
  <si>
    <t>陈梓剑</t>
  </si>
  <si>
    <t>15016103</t>
  </si>
  <si>
    <t>李彤</t>
  </si>
  <si>
    <t>15051303</t>
  </si>
  <si>
    <t>焦裕清</t>
  </si>
  <si>
    <t>15208816</t>
  </si>
  <si>
    <t>焦裕波</t>
  </si>
  <si>
    <t>15051518</t>
  </si>
  <si>
    <t>彭雷霞</t>
  </si>
  <si>
    <t>15051106</t>
  </si>
  <si>
    <t>徐高鹏</t>
  </si>
  <si>
    <t>15051340</t>
  </si>
  <si>
    <t>叶建武</t>
  </si>
  <si>
    <t>15051342</t>
  </si>
  <si>
    <t>徐争前</t>
    <rPh sb="0" eb="1">
      <t>xu zheng qian</t>
    </rPh>
    <phoneticPr fontId="12" type="noConversion"/>
  </si>
  <si>
    <t>王蔚</t>
  </si>
  <si>
    <t>15051534</t>
  </si>
  <si>
    <t>赵文航</t>
  </si>
  <si>
    <t>15051245</t>
  </si>
  <si>
    <t>位星启</t>
  </si>
  <si>
    <t>15058122</t>
  </si>
  <si>
    <t>冯文博</t>
  </si>
  <si>
    <t>14041223</t>
  </si>
  <si>
    <t>14052316</t>
  </si>
  <si>
    <t>单铭铭</t>
  </si>
  <si>
    <t>15058308</t>
  </si>
  <si>
    <t>张奕</t>
  </si>
  <si>
    <t>15058332</t>
  </si>
  <si>
    <t>基于微信的运动会管理小程序的设计与实现</t>
  </si>
  <si>
    <t>舒亚非</t>
  </si>
  <si>
    <t>周镒梵</t>
  </si>
  <si>
    <t>15058133</t>
  </si>
  <si>
    <t>刘炯知</t>
  </si>
  <si>
    <t>15051528</t>
  </si>
  <si>
    <t>基于hyperledger的众筹应用设计与实现</t>
  </si>
  <si>
    <t>单志坤</t>
  </si>
  <si>
    <t>15051315</t>
  </si>
  <si>
    <t>林菲</t>
  </si>
  <si>
    <t>王奔</t>
  </si>
  <si>
    <t>15051231</t>
  </si>
  <si>
    <r>
      <t>基于</t>
    </r>
    <r>
      <rPr>
        <sz val="10.5"/>
        <rFont val="Times New Roman"/>
        <family val="1"/>
      </rPr>
      <t>web</t>
    </r>
    <r>
      <rPr>
        <sz val="10.5"/>
        <rFont val="宋体"/>
        <family val="3"/>
        <charset val="134"/>
      </rPr>
      <t>的社团活动信息集中发布平台的设计与实现</t>
    </r>
  </si>
  <si>
    <t>叶杰</t>
  </si>
  <si>
    <t>15051607</t>
  </si>
  <si>
    <t>傅晴晴</t>
  </si>
  <si>
    <t>15051404</t>
  </si>
  <si>
    <t>企业题目</t>
  </si>
  <si>
    <t>智适应算法星球系统的设计与实现</t>
  </si>
  <si>
    <t>张明晟</t>
  </si>
  <si>
    <t>15058129</t>
  </si>
  <si>
    <t>李笑阳</t>
  </si>
  <si>
    <t>15058316</t>
  </si>
  <si>
    <t>15059611</t>
  </si>
  <si>
    <t>软件工程(卓越工程师计划)</t>
  </si>
  <si>
    <t>刘林杰</t>
  </si>
  <si>
    <t>15058113</t>
  </si>
  <si>
    <t>张宇航</t>
  </si>
  <si>
    <t>15058130</t>
  </si>
  <si>
    <t>黄凌毓</t>
  </si>
  <si>
    <t>15058112</t>
  </si>
  <si>
    <t>车辆4S店管理系统的设计与实现</t>
  </si>
  <si>
    <t>李竑呈</t>
  </si>
  <si>
    <t>15071118</t>
  </si>
  <si>
    <t>JadePool幼儿园管理系统的设计与实现</t>
  </si>
  <si>
    <t>汤昊</t>
  </si>
  <si>
    <t>15058120</t>
  </si>
  <si>
    <t>裴世聪</t>
  </si>
  <si>
    <t>15058119</t>
  </si>
  <si>
    <t>“管家婆”消费管理系统的设计与实现</t>
  </si>
  <si>
    <t>张磊</t>
  </si>
  <si>
    <t>15058128</t>
  </si>
  <si>
    <t>龚云辉</t>
  </si>
  <si>
    <t>15151125</t>
  </si>
  <si>
    <t>职业岗位分析系统设计与实现</t>
  </si>
  <si>
    <t>吴祖乐</t>
  </si>
  <si>
    <t>15151222</t>
  </si>
  <si>
    <t>朱佳言</t>
  </si>
  <si>
    <t>15051309</t>
  </si>
  <si>
    <t>樊晓鹏</t>
  </si>
  <si>
    <t>15058109</t>
  </si>
  <si>
    <t>徐斌宏</t>
  </si>
  <si>
    <t>15058124</t>
  </si>
  <si>
    <t>基于微信小程序的校园悬赏互助平台设计与实现</t>
  </si>
  <si>
    <t>吕昊临</t>
  </si>
  <si>
    <t>15058220</t>
  </si>
  <si>
    <t>傅婷婷</t>
    <rPh sb="0" eb="1">
      <t>fu t t</t>
    </rPh>
    <phoneticPr fontId="12" type="noConversion"/>
  </si>
  <si>
    <t>柴希言</t>
  </si>
  <si>
    <t>15051310</t>
  </si>
  <si>
    <t>刘之安</t>
  </si>
  <si>
    <t>15051134</t>
  </si>
  <si>
    <t>史晓颖</t>
  </si>
  <si>
    <t>陈家辉</t>
  </si>
  <si>
    <t>15051112</t>
  </si>
  <si>
    <t>闫明阳</t>
  </si>
  <si>
    <t>15058135</t>
  </si>
  <si>
    <t>夏国超</t>
  </si>
  <si>
    <t>15051640</t>
  </si>
  <si>
    <t>余嘉豪</t>
  </si>
  <si>
    <t>15051743</t>
  </si>
  <si>
    <t>谢毅鑫</t>
  </si>
  <si>
    <t>15051642</t>
  </si>
  <si>
    <t>季韩特</t>
  </si>
  <si>
    <t>15208831</t>
  </si>
  <si>
    <t>唐柳</t>
  </si>
  <si>
    <t>15071106</t>
  </si>
  <si>
    <t>何冠彬</t>
  </si>
  <si>
    <t>15058209</t>
  </si>
  <si>
    <t>杨晓航</t>
  </si>
  <si>
    <t>15058126</t>
  </si>
  <si>
    <t>赵宇亮</t>
  </si>
  <si>
    <t>15058131</t>
  </si>
  <si>
    <t>范晋瑜</t>
  </si>
  <si>
    <t>15058110</t>
  </si>
  <si>
    <t>基于UE4的多人在线FPS游戏系统设计与实现</t>
  </si>
  <si>
    <t>付清雨</t>
  </si>
  <si>
    <t>15051115</t>
  </si>
  <si>
    <t>高传广</t>
  </si>
  <si>
    <t>15051116</t>
  </si>
  <si>
    <t>高慧慧</t>
  </si>
  <si>
    <t>15051203</t>
  </si>
  <si>
    <t>罗文平</t>
  </si>
  <si>
    <t>15051331</t>
  </si>
  <si>
    <t>周依娴</t>
  </si>
  <si>
    <t>15051209</t>
  </si>
  <si>
    <t>一种固态硬盘闪存转换层的垃圾回收优化</t>
  </si>
  <si>
    <t>丁沈柯</t>
  </si>
  <si>
    <t>15051616</t>
  </si>
  <si>
    <t>序号</t>
    <phoneticPr fontId="12" type="noConversion"/>
  </si>
  <si>
    <t>课题名称</t>
    <phoneticPr fontId="12" type="noConversion"/>
  </si>
  <si>
    <t>教师姓名</t>
    <phoneticPr fontId="12" type="noConversion"/>
  </si>
  <si>
    <t>学生姓名</t>
    <phoneticPr fontId="12" type="noConversion"/>
  </si>
  <si>
    <t>学号</t>
    <phoneticPr fontId="12" type="noConversion"/>
  </si>
  <si>
    <t>班级</t>
    <phoneticPr fontId="12" type="noConversion"/>
  </si>
  <si>
    <t>专业</t>
    <phoneticPr fontId="12" type="noConversion"/>
  </si>
  <si>
    <t>备注</t>
    <phoneticPr fontId="12" type="noConversion"/>
  </si>
  <si>
    <t>第1组</t>
    <phoneticPr fontId="12" type="noConversion"/>
  </si>
  <si>
    <t>基于 NVIDIA TX1 的自动建图平台设计与实现</t>
    <phoneticPr fontId="12" type="noConversion"/>
  </si>
  <si>
    <t>张桦</t>
    <phoneticPr fontId="12" type="noConversion"/>
  </si>
  <si>
    <t>智能连接器远程监控服务平台设计与实现</t>
    <phoneticPr fontId="12" type="noConversion"/>
  </si>
  <si>
    <t>智能连接器远程监控手机客户端设计与实现</t>
    <phoneticPr fontId="12" type="noConversion"/>
  </si>
  <si>
    <t>景区共享电单车运营服务平台设计与实现</t>
    <phoneticPr fontId="12" type="noConversion"/>
  </si>
  <si>
    <t>第5组</t>
    <phoneticPr fontId="12" type="noConversion"/>
  </si>
  <si>
    <t>景区共享电单车车载系统设计与实现</t>
    <phoneticPr fontId="12" type="noConversion"/>
  </si>
  <si>
    <t>在线课堂微信小程序设计与实现</t>
    <phoneticPr fontId="12" type="noConversion"/>
  </si>
  <si>
    <t>吴以凡</t>
    <phoneticPr fontId="12" type="noConversion"/>
  </si>
  <si>
    <t>合计</t>
    <phoneticPr fontId="12" type="noConversion"/>
  </si>
  <si>
    <t>基于微信小程序的微店系统设计与实现</t>
    <phoneticPr fontId="12" type="noConversion"/>
  </si>
  <si>
    <t>基于微信小程序的名片系统设计与实现</t>
    <phoneticPr fontId="12" type="noConversion"/>
  </si>
  <si>
    <t>考试系统微信小程序设计与实现</t>
    <phoneticPr fontId="12" type="noConversion"/>
  </si>
  <si>
    <t>电子图书推荐系统</t>
    <phoneticPr fontId="12" type="noConversion"/>
  </si>
  <si>
    <t>樊谨</t>
    <phoneticPr fontId="12" type="noConversion"/>
  </si>
  <si>
    <t>面向创新创业型小微企业的人力资源管理平台设计与实现</t>
    <phoneticPr fontId="12" type="noConversion"/>
  </si>
  <si>
    <t>秦飞巍</t>
    <phoneticPr fontId="12" type="noConversion"/>
  </si>
  <si>
    <t>“爱心岛”——校园二手物品循环利用与分享平台开发</t>
    <phoneticPr fontId="12" type="noConversion"/>
  </si>
  <si>
    <t>“亲宝宝看图识字”--兴趣型幼儿智力训练APP</t>
    <phoneticPr fontId="12" type="noConversion"/>
  </si>
  <si>
    <t>基于地图API的高铁运行地图的设计与实现</t>
    <phoneticPr fontId="12" type="noConversion"/>
  </si>
  <si>
    <t>陈溪源</t>
    <phoneticPr fontId="12" type="noConversion"/>
  </si>
  <si>
    <t>基于条形码的私家书房APP的设计与实现</t>
    <phoneticPr fontId="12" type="noConversion"/>
  </si>
  <si>
    <t>俞有成</t>
    <phoneticPr fontId="12" type="noConversion"/>
  </si>
  <si>
    <t>计算机科学与技术</t>
    <phoneticPr fontId="12" type="noConversion"/>
  </si>
  <si>
    <t>基于HTML5的企业人才招聘系统的设计与实现</t>
    <phoneticPr fontId="12" type="noConversion"/>
  </si>
  <si>
    <t>丁家欣</t>
    <phoneticPr fontId="12" type="noConversion"/>
  </si>
  <si>
    <t>基于android的私家衣橱APP的设计与实现</t>
    <phoneticPr fontId="12" type="noConversion"/>
  </si>
  <si>
    <t>基于深度学习的公共场所客流运动模式分割算法研究</t>
    <phoneticPr fontId="12" type="noConversion"/>
  </si>
  <si>
    <t>张莉</t>
    <phoneticPr fontId="12" type="noConversion"/>
  </si>
  <si>
    <t>基于数据挖掘的单车用户特征识别</t>
    <phoneticPr fontId="12" type="noConversion"/>
  </si>
  <si>
    <t>赵文义</t>
    <phoneticPr fontId="12" type="noConversion"/>
  </si>
  <si>
    <t xml:space="preserve">MOOC视频内容推荐工具的设计与实现
</t>
    <phoneticPr fontId="12" type="noConversion"/>
  </si>
  <si>
    <t>手机平台加减乘除口算训练游戏开发</t>
    <phoneticPr fontId="12" type="noConversion"/>
  </si>
  <si>
    <t>赵备</t>
    <phoneticPr fontId="12" type="noConversion"/>
  </si>
  <si>
    <t>组长：张桦               成员：吴以凡、秦飞巍、陈溪源、张莉           签名：</t>
    <phoneticPr fontId="12" type="noConversion"/>
  </si>
  <si>
    <t>基于大数据的用户画像的新闻APP设计</t>
    <phoneticPr fontId="12" type="noConversion"/>
  </si>
  <si>
    <t>周其力</t>
    <phoneticPr fontId="12" type="noConversion"/>
  </si>
  <si>
    <t>基于Android平台的语言翻译程序设计与实现</t>
    <phoneticPr fontId="12" type="noConversion"/>
  </si>
  <si>
    <t>基于SSH的水电信息管理系统的设计与实现</t>
    <phoneticPr fontId="12" type="noConversion"/>
  </si>
  <si>
    <t>推测照片年龄的APP软件设计与实现</t>
    <phoneticPr fontId="12" type="noConversion"/>
  </si>
  <si>
    <t>许佳奕</t>
    <phoneticPr fontId="12" type="noConversion"/>
  </si>
  <si>
    <t xml:space="preserve">气象数据的三维快速绘制  </t>
    <phoneticPr fontId="12" type="noConversion"/>
  </si>
  <si>
    <t>基于Android系统的数字水印相机设计与实现</t>
    <phoneticPr fontId="12" type="noConversion"/>
  </si>
  <si>
    <t>陆剑锋</t>
    <phoneticPr fontId="12" type="noConversion"/>
  </si>
  <si>
    <r>
      <t>基于U</t>
    </r>
    <r>
      <rPr>
        <sz val="11"/>
        <rFont val="宋体"/>
        <family val="3"/>
        <charset val="134"/>
      </rPr>
      <t>nity的趣味休闲手游</t>
    </r>
    <r>
      <rPr>
        <sz val="11"/>
        <rFont val="宋体"/>
        <family val="3"/>
        <charset val="134"/>
      </rPr>
      <t>开发</t>
    </r>
    <phoneticPr fontId="12" type="noConversion"/>
  </si>
  <si>
    <t>二维游戏引擎设计与实现</t>
    <phoneticPr fontId="12" type="noConversion"/>
  </si>
  <si>
    <t>基于视频的人流量监测系统设计与实现</t>
    <phoneticPr fontId="12" type="noConversion"/>
  </si>
  <si>
    <t>图像水印识别微信小程序设计与实现</t>
    <phoneticPr fontId="12" type="noConversion"/>
  </si>
  <si>
    <t>张善卿</t>
    <phoneticPr fontId="12" type="noConversion"/>
  </si>
  <si>
    <t>基于弱监督深度学习图像识别研究</t>
    <phoneticPr fontId="12" type="noConversion"/>
  </si>
  <si>
    <t>黑石顶生物多样性APP设计与实现</t>
    <phoneticPr fontId="12" type="noConversion"/>
  </si>
  <si>
    <t>史本云</t>
    <phoneticPr fontId="12" type="noConversion"/>
  </si>
  <si>
    <t>基于php的中山大学生物博物馆的设计与实现</t>
    <phoneticPr fontId="12" type="noConversion"/>
  </si>
  <si>
    <t>基于对抗学习的人脸照片-画像转换方法</t>
    <phoneticPr fontId="12" type="noConversion"/>
  </si>
  <si>
    <t>高飞</t>
    <phoneticPr fontId="12" type="noConversion"/>
  </si>
  <si>
    <t>基于深度学习的字体风格转换方法</t>
    <phoneticPr fontId="12" type="noConversion"/>
  </si>
  <si>
    <t>基于深度学习的肺癌检测方法研究</t>
    <phoneticPr fontId="12" type="noConversion"/>
  </si>
  <si>
    <t>基于手机的校园理发店排队系统</t>
    <phoneticPr fontId="12" type="noConversion"/>
  </si>
  <si>
    <t>方启明</t>
    <phoneticPr fontId="12" type="noConversion"/>
  </si>
  <si>
    <t>殷昱煜</t>
    <phoneticPr fontId="12" type="noConversion"/>
  </si>
  <si>
    <t>郑彬坡</t>
    <phoneticPr fontId="12" type="noConversion"/>
  </si>
  <si>
    <t>金融学</t>
    <phoneticPr fontId="12" type="noConversion"/>
  </si>
  <si>
    <t>陈洁</t>
    <phoneticPr fontId="12" type="noConversion"/>
  </si>
  <si>
    <t>袁文强</t>
    <phoneticPr fontId="12" type="noConversion"/>
  </si>
  <si>
    <t>江山</t>
    <phoneticPr fontId="12" type="noConversion"/>
  </si>
  <si>
    <t>网络工程</t>
    <phoneticPr fontId="12" type="noConversion"/>
  </si>
  <si>
    <t>组长：周其力              成员：陆剑锋、张善卿、高飞、殷昱煜          签名：</t>
    <phoneticPr fontId="12" type="noConversion"/>
  </si>
  <si>
    <r>
      <t>G</t>
    </r>
    <r>
      <rPr>
        <sz val="11"/>
        <rFont val="宋体"/>
        <family val="3"/>
        <charset val="134"/>
      </rPr>
      <t>R可回收资源再生银行—线上管理平台</t>
    </r>
    <phoneticPr fontId="12" type="noConversion"/>
  </si>
  <si>
    <t>吴迎来</t>
    <phoneticPr fontId="12" type="noConversion"/>
  </si>
  <si>
    <t>崔余丰</t>
    <phoneticPr fontId="12" type="noConversion"/>
  </si>
  <si>
    <t>校园沟通及信息汇集平台</t>
    <phoneticPr fontId="12" type="noConversion"/>
  </si>
  <si>
    <t>高德鸿</t>
    <phoneticPr fontId="12" type="noConversion"/>
  </si>
  <si>
    <t>校园学工信息化服务平台</t>
    <phoneticPr fontId="12" type="noConversion"/>
  </si>
  <si>
    <t>基于安卓的“51兼职”app设计与实现</t>
    <phoneticPr fontId="12" type="noConversion"/>
  </si>
  <si>
    <t>装修app设计与实现</t>
    <phoneticPr fontId="12" type="noConversion"/>
  </si>
  <si>
    <t>校园爱心互助平台前端设计与实现</t>
    <phoneticPr fontId="12" type="noConversion"/>
  </si>
  <si>
    <t>黄彬彬</t>
    <phoneticPr fontId="12" type="noConversion"/>
  </si>
  <si>
    <t>基于H5的智力水滴益智游戏设计与实现</t>
    <phoneticPr fontId="12" type="noConversion"/>
  </si>
  <si>
    <r>
      <t>基于</t>
    </r>
    <r>
      <rPr>
        <sz val="11"/>
        <color indexed="63"/>
        <rFont val="宋体"/>
        <family val="3"/>
        <charset val="134"/>
      </rPr>
      <t>Raspberry Pi的家用人工智能服务平台</t>
    </r>
    <phoneticPr fontId="12" type="noConversion"/>
  </si>
  <si>
    <t>吴永胜</t>
    <phoneticPr fontId="12" type="noConversion"/>
  </si>
  <si>
    <t>基于FPGA的任意波形发生器设计</t>
    <phoneticPr fontId="12" type="noConversion"/>
  </si>
  <si>
    <t>校园电子留言板系统</t>
    <phoneticPr fontId="12" type="noConversion"/>
  </si>
  <si>
    <t>张建海</t>
    <phoneticPr fontId="12" type="noConversion"/>
  </si>
  <si>
    <t>校园二手物品拍卖网络平台开发</t>
    <phoneticPr fontId="12" type="noConversion"/>
  </si>
  <si>
    <t>基于脑电信号的关注度评估系统</t>
    <phoneticPr fontId="12" type="noConversion"/>
  </si>
  <si>
    <t>基于无人机监控平台的多目标检测系统</t>
    <phoneticPr fontId="12" type="noConversion"/>
  </si>
  <si>
    <t>基于二维码签到的线上讲座管理系统</t>
    <phoneticPr fontId="12" type="noConversion"/>
  </si>
  <si>
    <t>基于cocos2d-x的跑酷游戏前端系统</t>
    <phoneticPr fontId="12" type="noConversion"/>
  </si>
  <si>
    <t>基于微信的中学教务助手系统</t>
    <phoneticPr fontId="12" type="noConversion"/>
  </si>
  <si>
    <t>视觉问答的微信小程序开发</t>
    <phoneticPr fontId="12" type="noConversion"/>
  </si>
  <si>
    <t>余宙</t>
    <phoneticPr fontId="12" type="noConversion"/>
  </si>
  <si>
    <t>基于深度学习的快速图像风格转换方法研究</t>
    <phoneticPr fontId="12" type="noConversion"/>
  </si>
  <si>
    <t>企业员工自费医疗费用申报核算系统设计与实现</t>
    <phoneticPr fontId="12" type="noConversion"/>
  </si>
  <si>
    <t>涂利明</t>
    <phoneticPr fontId="12" type="noConversion"/>
  </si>
  <si>
    <t>组长：吴迎来             成员：袁友伟、吴永胜、张建海 、余宙     签名：</t>
    <phoneticPr fontId="12" type="noConversion"/>
  </si>
  <si>
    <t xml:space="preserve">基于vue可视化样式学习应用的设计与实现 </t>
    <phoneticPr fontId="12" type="noConversion"/>
  </si>
  <si>
    <t>舒亚非</t>
    <phoneticPr fontId="12" type="noConversion"/>
  </si>
  <si>
    <t xml:space="preserve">基于chrome的页面性能分析插件的设计与实现  </t>
    <phoneticPr fontId="12" type="noConversion"/>
  </si>
  <si>
    <t>大学生竞赛信息发布及组队系统的设计和实现</t>
    <phoneticPr fontId="12" type="noConversion"/>
  </si>
  <si>
    <t>林菲</t>
    <phoneticPr fontId="12" type="noConversion"/>
  </si>
  <si>
    <t>基于hyperledger的农产品溯源系统设计与实现</t>
    <phoneticPr fontId="12" type="noConversion"/>
  </si>
  <si>
    <t>吕俪/林菲</t>
    <phoneticPr fontId="12" type="noConversion"/>
  </si>
  <si>
    <t>软件工程</t>
    <phoneticPr fontId="12" type="noConversion"/>
  </si>
  <si>
    <t>基于Android平台的在线交友应用的设计与实现</t>
    <phoneticPr fontId="12" type="noConversion"/>
  </si>
  <si>
    <t>可视化展示数据处理中心的设计和实现</t>
    <phoneticPr fontId="12" type="noConversion"/>
  </si>
  <si>
    <t>金洁洁</t>
    <phoneticPr fontId="12" type="noConversion"/>
  </si>
  <si>
    <t>学生编程答疑平台的设计与实现</t>
    <phoneticPr fontId="12" type="noConversion"/>
  </si>
  <si>
    <t>基于Android的失物即寻平台的设计和实现</t>
    <phoneticPr fontId="12" type="noConversion"/>
  </si>
  <si>
    <t>彭伟民</t>
    <phoneticPr fontId="12" type="noConversion"/>
  </si>
  <si>
    <t>酒店综合服务系统的设计与实现</t>
    <phoneticPr fontId="12" type="noConversion"/>
  </si>
  <si>
    <t>基于JSP的浙江省高校学习社区的设计与实现</t>
    <phoneticPr fontId="12" type="noConversion"/>
  </si>
  <si>
    <t>宫兆喆</t>
    <phoneticPr fontId="12" type="noConversion"/>
  </si>
  <si>
    <t>基于SSH的汽车图像相册管理系统的设计与实现</t>
    <phoneticPr fontId="12" type="noConversion"/>
  </si>
  <si>
    <t>李文彩</t>
    <phoneticPr fontId="12" type="noConversion"/>
  </si>
  <si>
    <t>龚晓君</t>
    <phoneticPr fontId="12" type="noConversion"/>
  </si>
  <si>
    <t>“做个诗人”微信小程序设计与实现</t>
    <phoneticPr fontId="12" type="noConversion"/>
  </si>
  <si>
    <t>基于微信小程序的商城系统设计与实现</t>
    <phoneticPr fontId="12" type="noConversion"/>
  </si>
  <si>
    <t>陈启声/龚晓君</t>
    <phoneticPr fontId="12" type="noConversion"/>
  </si>
  <si>
    <t>软件工程(卓越工程师计划)</t>
    <phoneticPr fontId="12" type="noConversion"/>
  </si>
  <si>
    <t>企业题目</t>
    <phoneticPr fontId="12" type="noConversion"/>
  </si>
  <si>
    <t>国际版即时通讯软件的设计与实现</t>
    <phoneticPr fontId="12" type="noConversion"/>
  </si>
  <si>
    <t>汤建中/龚晓君</t>
    <phoneticPr fontId="12" type="noConversion"/>
  </si>
  <si>
    <t>汪棋良/龚晓君</t>
    <phoneticPr fontId="12" type="noConversion"/>
  </si>
  <si>
    <t>组长：舒亚非             成员：金洁洁、林菲、彭伟民、龚晓君             签名：</t>
    <phoneticPr fontId="12" type="noConversion"/>
  </si>
  <si>
    <t>智能插座数据管理与分析</t>
    <phoneticPr fontId="12" type="noConversion"/>
  </si>
  <si>
    <t>广度优先文本挖掘爬虫系统开发</t>
    <phoneticPr fontId="12" type="noConversion"/>
  </si>
  <si>
    <t>刘鹏</t>
    <phoneticPr fontId="12" type="noConversion"/>
  </si>
  <si>
    <t>纽约公共自行车数据可视分析</t>
    <phoneticPr fontId="12" type="noConversion"/>
  </si>
  <si>
    <t>基于公共自行车数据的城市居民职住地分析</t>
    <phoneticPr fontId="12" type="noConversion"/>
  </si>
  <si>
    <t>面向多种数据源的爬虫系统的设计与实现</t>
    <phoneticPr fontId="12" type="noConversion"/>
  </si>
  <si>
    <t>赵丽娜</t>
    <phoneticPr fontId="12" type="noConversion"/>
  </si>
  <si>
    <t>基于Zabbix的服务器监控系统的设计与实现</t>
    <phoneticPr fontId="12" type="noConversion"/>
  </si>
  <si>
    <t>基于新浪微博的分布式爬虫以及对数据的可视化处理</t>
    <phoneticPr fontId="12" type="noConversion"/>
  </si>
  <si>
    <t>基于分布式的新闻热点网络爬虫系统与设计</t>
    <phoneticPr fontId="12" type="noConversion"/>
  </si>
  <si>
    <t>舆情分析可视化系统的设计与实现</t>
    <phoneticPr fontId="12" type="noConversion"/>
  </si>
  <si>
    <t>基于机器学习的验证码自动识别软件的设计与实现</t>
    <phoneticPr fontId="12" type="noConversion"/>
  </si>
  <si>
    <t>马虹</t>
    <phoneticPr fontId="12" type="noConversion"/>
  </si>
  <si>
    <t>基于spring cloud微服务的校园外卖小程序的设计与实现</t>
    <phoneticPr fontId="12" type="noConversion"/>
  </si>
  <si>
    <t>基于Vue+egg的活动管理系统的设计与实现</t>
    <phoneticPr fontId="12" type="noConversion"/>
  </si>
  <si>
    <t>基于winform的债券交易管理系统的设计与实现</t>
    <phoneticPr fontId="12" type="noConversion"/>
  </si>
  <si>
    <t>陈婧</t>
    <phoneticPr fontId="12" type="noConversion"/>
  </si>
  <si>
    <t>指尖律动微信小游戏的设计与实现</t>
    <phoneticPr fontId="12" type="noConversion"/>
  </si>
  <si>
    <t>二手交易网站的设计与实现</t>
    <phoneticPr fontId="12" type="noConversion"/>
  </si>
  <si>
    <t>停车计费APP系统设计与实现</t>
    <phoneticPr fontId="12" type="noConversion"/>
  </si>
  <si>
    <t>车型分类系统设计与实现</t>
    <phoneticPr fontId="12" type="noConversion"/>
  </si>
  <si>
    <t>贾刚勇</t>
    <phoneticPr fontId="12" type="noConversion"/>
  </si>
  <si>
    <t>组长： 傅婷婷             成员：史晓颖、赵丽娜、马虹、陈婧       签名：</t>
    <phoneticPr fontId="12" type="noConversion"/>
  </si>
  <si>
    <t>备注</t>
    <phoneticPr fontId="1" type="noConversion"/>
  </si>
  <si>
    <t>备注里小组长写不及格情况：没参加或参加成绩不及格</t>
    <phoneticPr fontId="1" type="noConversion"/>
  </si>
  <si>
    <r>
      <t>此栏成绩自动关联生成。请勿更改格式或删除某数据。总评成绩（五级制）由小组长手动录入，总评成绩60-69为及格，70-79为中等，80-89为良好，90以上为优秀。4项成绩其中任意一项成绩不及格，总评成绩判定不及格。此总评成绩表小组长及时告知指导教师，此学生毕业设计成绩各块组成表电子稿2019年1月9日前小组长发吴小开邮箱</t>
    </r>
    <r>
      <rPr>
        <sz val="11"/>
        <color rgb="FFFF0000"/>
        <rFont val="宋体"/>
        <family val="3"/>
        <charset val="134"/>
        <scheme val="minor"/>
      </rPr>
      <t>wxk518@hdu.edu.cn,</t>
    </r>
    <r>
      <rPr>
        <b/>
        <sz val="11"/>
        <color rgb="FFFF0000"/>
        <rFont val="宋体"/>
        <family val="3"/>
        <charset val="134"/>
        <scheme val="minor"/>
      </rPr>
      <t>请勿拍照发我，不方便复制，一周后优秀论文二次答辩还要用到相关学生成绩。</t>
    </r>
    <phoneticPr fontId="1" type="noConversion"/>
  </si>
  <si>
    <t>建议小组长创建本小组所有教师参加的QQ群，方便教师上交成绩给小组长和小组长返回总评成绩。学生名单最后按sheet1期末答辩名单排序（开题后个别学生会因学分不足取消毕设，期末答辩时该学生名字已删除），后面sheet学生名单排序要一致。此栏成绩由小组长录入。请勿更改格式或删除某数据，后面sheet里数据会自动关联此sheet里数据自动获取</t>
    <phoneticPr fontId="1" type="noConversion"/>
  </si>
  <si>
    <t>第一组    答辩时间：                答辩地点：</t>
    <phoneticPr fontId="12" type="noConversion"/>
  </si>
  <si>
    <t>第二组    答辩时间：                答辩地点：</t>
    <phoneticPr fontId="12" type="noConversion"/>
  </si>
  <si>
    <t>第三组    答辩时间：                答辩地点：</t>
    <phoneticPr fontId="12" type="noConversion"/>
  </si>
  <si>
    <t>第四组    答辩时间：                答辩地点：</t>
    <phoneticPr fontId="12" type="noConversion"/>
  </si>
  <si>
    <t>第五组    答辩时间：                答辩地点：</t>
    <phoneticPr fontId="12" type="noConversion"/>
  </si>
  <si>
    <t>总评成绩（五级制）</t>
    <phoneticPr fontId="1" type="noConversion"/>
  </si>
  <si>
    <t>国内外研究动态总结</t>
    <phoneticPr fontId="1" type="noConversion"/>
  </si>
  <si>
    <t>设计考虑社会、健康、安全、法律、文化以及环境等情况</t>
    <phoneticPr fontId="1" type="noConversion"/>
  </si>
  <si>
    <t>2-2</t>
    <phoneticPr fontId="1" type="noConversion"/>
  </si>
  <si>
    <t>3-4</t>
    <phoneticPr fontId="1" type="noConversion"/>
  </si>
  <si>
    <t>5-3</t>
    <phoneticPr fontId="1" type="noConversion"/>
  </si>
  <si>
    <t>10-1</t>
    <phoneticPr fontId="32" type="noConversion"/>
  </si>
  <si>
    <t xml:space="preserve">10-2 </t>
    <phoneticPr fontId="32" type="noConversion"/>
  </si>
  <si>
    <t xml:space="preserve">10-3 </t>
    <phoneticPr fontId="32" type="noConversion"/>
  </si>
  <si>
    <t>支撑的指标点：
2-2 能够通过文献研究分析计算机相关领域的复杂工程问题。
3-4能够在设计环节中考虑社会、健康、安全、法律、文化以及环境等因素。
5-3 能够理解技术、资源和工具在解决复杂问题中的局限性。
10-1 能够就计算机复杂工程问题撰写报告和设计文稿、陈述发言、清晰表达或回应指令。
10-2 能够就计算机复杂工程问题与业界同行及社会公众进行有效沟通和交流。
10-3 至少具备一门外语的应用能力，对计算机技术国际研究前沿有初步了解，能够在跨文化背景下进行沟通和交流。</t>
    <phoneticPr fontId="1" type="noConversion"/>
  </si>
  <si>
    <r>
      <rPr>
        <b/>
        <sz val="12"/>
        <color theme="1"/>
        <rFont val="宋体"/>
        <family val="3"/>
        <charset val="134"/>
      </rPr>
      <t>计算机学院</t>
    </r>
  </si>
  <si>
    <r>
      <t>2019</t>
    </r>
    <r>
      <rPr>
        <b/>
        <sz val="12"/>
        <color theme="1"/>
        <rFont val="宋体"/>
        <family val="3"/>
        <charset val="134"/>
      </rPr>
      <t>届</t>
    </r>
  </si>
  <si>
    <r>
      <rPr>
        <b/>
        <sz val="12"/>
        <color theme="1"/>
        <rFont val="宋体"/>
        <family val="3"/>
        <charset val="134"/>
      </rPr>
      <t>学生姓名</t>
    </r>
  </si>
  <si>
    <r>
      <rPr>
        <b/>
        <sz val="12"/>
        <color theme="1"/>
        <rFont val="宋体"/>
        <family val="3"/>
        <charset val="134"/>
      </rPr>
      <t>英文摘要质量</t>
    </r>
  </si>
  <si>
    <r>
      <rPr>
        <b/>
        <sz val="12"/>
        <color theme="1"/>
        <rFont val="宋体"/>
        <family val="3"/>
        <charset val="134"/>
      </rPr>
      <t>国内外研究动态总结</t>
    </r>
    <phoneticPr fontId="1" type="noConversion"/>
  </si>
  <si>
    <r>
      <rPr>
        <b/>
        <sz val="12"/>
        <color theme="1"/>
        <rFont val="宋体"/>
        <family val="3"/>
        <charset val="134"/>
      </rPr>
      <t>毕业设计任务完成质量</t>
    </r>
  </si>
  <si>
    <r>
      <rPr>
        <b/>
        <sz val="12"/>
        <color theme="1"/>
        <rFont val="宋体"/>
        <family val="3"/>
        <charset val="134"/>
      </rPr>
      <t>设计考虑社会、健康、安全、法律、文化以及环境等情况</t>
    </r>
    <phoneticPr fontId="1" type="noConversion"/>
  </si>
  <si>
    <r>
      <rPr>
        <b/>
        <sz val="12"/>
        <color theme="1"/>
        <rFont val="宋体"/>
        <family val="3"/>
        <charset val="134"/>
      </rPr>
      <t>论文写作的规范性</t>
    </r>
  </si>
  <si>
    <r>
      <rPr>
        <b/>
        <sz val="12"/>
        <color theme="1"/>
        <rFont val="宋体"/>
        <family val="3"/>
        <charset val="134"/>
      </rPr>
      <t>论文工作的表达及展现</t>
    </r>
  </si>
  <si>
    <r>
      <rPr>
        <b/>
        <sz val="12"/>
        <color theme="1"/>
        <rFont val="宋体"/>
        <family val="3"/>
        <charset val="134"/>
      </rPr>
      <t>指标（功能）实现情况</t>
    </r>
  </si>
  <si>
    <r>
      <rPr>
        <b/>
        <sz val="12"/>
        <color theme="1"/>
        <rFont val="宋体"/>
        <family val="3"/>
        <charset val="134"/>
      </rPr>
      <t>理解和回答问题的正确性</t>
    </r>
  </si>
  <si>
    <r>
      <rPr>
        <b/>
        <sz val="12"/>
        <color theme="1"/>
        <rFont val="宋体"/>
        <family val="3"/>
        <charset val="134"/>
      </rPr>
      <t>学</t>
    </r>
    <r>
      <rPr>
        <b/>
        <sz val="12"/>
        <color theme="1"/>
        <rFont val="Times New Roman"/>
        <family val="1"/>
      </rPr>
      <t xml:space="preserve">  </t>
    </r>
    <r>
      <rPr>
        <b/>
        <sz val="12"/>
        <color theme="1"/>
        <rFont val="宋体"/>
        <family val="3"/>
        <charset val="134"/>
      </rPr>
      <t>号</t>
    </r>
  </si>
  <si>
    <r>
      <rPr>
        <b/>
        <sz val="12"/>
        <color theme="1"/>
        <rFont val="宋体"/>
        <family val="3"/>
        <charset val="134"/>
      </rPr>
      <t>指导教师论文评价成绩</t>
    </r>
    <phoneticPr fontId="1" type="noConversion"/>
  </si>
  <si>
    <r>
      <rPr>
        <b/>
        <sz val="12"/>
        <color theme="1"/>
        <rFont val="宋体"/>
        <family val="3"/>
        <charset val="134"/>
      </rPr>
      <t>学</t>
    </r>
    <r>
      <rPr>
        <b/>
        <sz val="12"/>
        <color theme="1"/>
        <rFont val="Times New Roman"/>
        <family val="1"/>
      </rPr>
      <t xml:space="preserve">  </t>
    </r>
    <r>
      <rPr>
        <b/>
        <sz val="12"/>
        <color theme="1"/>
        <rFont val="宋体"/>
        <family val="3"/>
        <charset val="134"/>
      </rPr>
      <t>院</t>
    </r>
    <phoneticPr fontId="1" type="noConversion"/>
  </si>
  <si>
    <r>
      <rPr>
        <b/>
        <sz val="12"/>
        <color theme="1"/>
        <rFont val="宋体"/>
        <family val="3"/>
        <charset val="134"/>
      </rPr>
      <t>专</t>
    </r>
    <r>
      <rPr>
        <b/>
        <sz val="12"/>
        <color theme="1"/>
        <rFont val="Times New Roman"/>
        <family val="1"/>
      </rPr>
      <t xml:space="preserve">  </t>
    </r>
    <r>
      <rPr>
        <b/>
        <sz val="12"/>
        <color theme="1"/>
        <rFont val="宋体"/>
        <family val="3"/>
        <charset val="134"/>
      </rPr>
      <t>业</t>
    </r>
    <phoneticPr fontId="1" type="noConversion"/>
  </si>
  <si>
    <r>
      <rPr>
        <b/>
        <sz val="12"/>
        <color theme="1"/>
        <rFont val="宋体"/>
        <family val="3"/>
        <charset val="134"/>
      </rPr>
      <t>论文题目</t>
    </r>
    <phoneticPr fontId="1" type="noConversion"/>
  </si>
  <si>
    <r>
      <rPr>
        <b/>
        <sz val="12"/>
        <color theme="1"/>
        <rFont val="宋体"/>
        <family val="3"/>
        <charset val="134"/>
      </rPr>
      <t>考核项目</t>
    </r>
    <phoneticPr fontId="1" type="noConversion"/>
  </si>
  <si>
    <r>
      <rPr>
        <b/>
        <sz val="12"/>
        <color theme="1"/>
        <rFont val="宋体"/>
        <family val="3"/>
        <charset val="134"/>
      </rPr>
      <t>开题答辩成绩</t>
    </r>
    <phoneticPr fontId="1" type="noConversion"/>
  </si>
  <si>
    <r>
      <rPr>
        <b/>
        <sz val="12"/>
        <color theme="1"/>
        <rFont val="宋体"/>
        <family val="3"/>
        <charset val="134"/>
      </rPr>
      <t>验收答辩成绩</t>
    </r>
    <phoneticPr fontId="1" type="noConversion"/>
  </si>
  <si>
    <r>
      <rPr>
        <b/>
        <sz val="12"/>
        <color theme="1"/>
        <rFont val="宋体"/>
        <family val="3"/>
        <charset val="134"/>
      </rPr>
      <t>指标点达成度评价值</t>
    </r>
    <phoneticPr fontId="1" type="noConversion"/>
  </si>
  <si>
    <r>
      <rPr>
        <b/>
        <sz val="12"/>
        <color theme="1"/>
        <rFont val="宋体"/>
        <family val="3"/>
        <charset val="134"/>
      </rPr>
      <t>满分</t>
    </r>
    <phoneticPr fontId="1" type="noConversion"/>
  </si>
  <si>
    <r>
      <rPr>
        <b/>
        <sz val="12"/>
        <color theme="1"/>
        <rFont val="宋体"/>
        <family val="3"/>
        <charset val="134"/>
      </rPr>
      <t>得分</t>
    </r>
    <phoneticPr fontId="1" type="noConversion"/>
  </si>
  <si>
    <r>
      <t xml:space="preserve">               </t>
    </r>
    <r>
      <rPr>
        <b/>
        <sz val="12"/>
        <color theme="1"/>
        <rFont val="宋体"/>
        <family val="3"/>
        <charset val="134"/>
      </rPr>
      <t>得分</t>
    </r>
    <r>
      <rPr>
        <b/>
        <sz val="12"/>
        <color theme="1"/>
        <rFont val="Times New Roman"/>
        <family val="1"/>
      </rPr>
      <t>(</t>
    </r>
    <r>
      <rPr>
        <b/>
        <sz val="12"/>
        <color theme="1"/>
        <rFont val="宋体"/>
        <family val="3"/>
        <charset val="134"/>
      </rPr>
      <t>百分制</t>
    </r>
    <r>
      <rPr>
        <b/>
        <sz val="12"/>
        <color theme="1"/>
        <rFont val="Times New Roman"/>
        <family val="1"/>
      </rPr>
      <t xml:space="preserve">)
</t>
    </r>
    <r>
      <rPr>
        <b/>
        <sz val="12"/>
        <color theme="1"/>
        <rFont val="宋体"/>
        <family val="3"/>
        <charset val="134"/>
      </rPr>
      <t>指标点</t>
    </r>
    <r>
      <rPr>
        <b/>
        <sz val="12"/>
        <color theme="1"/>
        <rFont val="Times New Roman"/>
        <family val="1"/>
      </rPr>
      <t xml:space="preserve">      </t>
    </r>
    <r>
      <rPr>
        <b/>
        <sz val="12"/>
        <color theme="1"/>
        <rFont val="宋体"/>
        <family val="3"/>
        <charset val="134"/>
      </rPr>
      <t>支撑权重</t>
    </r>
    <r>
      <rPr>
        <b/>
        <sz val="12"/>
        <color theme="1"/>
        <rFont val="Times New Roman"/>
        <family val="1"/>
      </rPr>
      <t xml:space="preserve">   </t>
    </r>
    <phoneticPr fontId="1" type="noConversion"/>
  </si>
  <si>
    <t>毕业届次</t>
    <phoneticPr fontId="1" type="noConversion"/>
  </si>
  <si>
    <r>
      <rPr>
        <b/>
        <sz val="16"/>
        <color theme="1"/>
        <rFont val="宋体"/>
        <family val="3"/>
        <charset val="134"/>
      </rPr>
      <t>杭州电子科技大学</t>
    </r>
    <r>
      <rPr>
        <b/>
        <sz val="16"/>
        <color theme="1"/>
        <rFont val="Times New Roman"/>
        <family val="1"/>
      </rPr>
      <t xml:space="preserve"> </t>
    </r>
    <r>
      <rPr>
        <b/>
        <sz val="16"/>
        <color theme="1"/>
        <rFont val="宋体"/>
        <family val="3"/>
        <charset val="134"/>
      </rPr>
      <t>计算机学院</t>
    </r>
    <r>
      <rPr>
        <b/>
        <sz val="16"/>
        <color theme="1"/>
        <rFont val="Times New Roman"/>
        <family val="1"/>
      </rPr>
      <t xml:space="preserve"> </t>
    </r>
    <r>
      <rPr>
        <b/>
        <sz val="16"/>
        <color theme="1"/>
        <rFont val="宋体"/>
        <family val="3"/>
        <charset val="134"/>
      </rPr>
      <t>毕业设计（论文）毕业要求达成度</t>
    </r>
    <phoneticPr fontId="1" type="noConversion"/>
  </si>
  <si>
    <t>计算机科学与技术</t>
    <phoneticPr fontId="1" type="noConversion"/>
  </si>
  <si>
    <t>指导教师签名</t>
    <phoneticPr fontId="1" type="noConversion"/>
  </si>
  <si>
    <r>
      <rPr>
        <b/>
        <sz val="16"/>
        <color theme="1"/>
        <rFont val="宋体"/>
        <family val="3"/>
        <charset val="134"/>
      </rPr>
      <t>杭州电子科技大学</t>
    </r>
    <r>
      <rPr>
        <b/>
        <sz val="16"/>
        <color theme="1"/>
        <rFont val="Times New Roman"/>
        <family val="1"/>
      </rPr>
      <t xml:space="preserve"> </t>
    </r>
    <r>
      <rPr>
        <b/>
        <sz val="16"/>
        <color theme="1"/>
        <rFont val="宋体"/>
        <family val="3"/>
        <charset val="134"/>
      </rPr>
      <t>计算机学院</t>
    </r>
    <r>
      <rPr>
        <b/>
        <sz val="16"/>
        <color theme="1"/>
        <rFont val="Times New Roman"/>
        <family val="1"/>
      </rPr>
      <t xml:space="preserve"> </t>
    </r>
    <r>
      <rPr>
        <b/>
        <sz val="16"/>
        <color theme="1"/>
        <rFont val="宋体"/>
        <family val="3"/>
        <charset val="134"/>
      </rPr>
      <t>毕业设计（论文）毕业要求达成度</t>
    </r>
    <phoneticPr fontId="1" type="noConversion"/>
  </si>
  <si>
    <r>
      <rPr>
        <b/>
        <sz val="12"/>
        <color theme="1"/>
        <rFont val="宋体"/>
        <family val="3"/>
        <charset val="134"/>
      </rPr>
      <t>学</t>
    </r>
    <r>
      <rPr>
        <b/>
        <sz val="12"/>
        <color theme="1"/>
        <rFont val="Times New Roman"/>
        <family val="1"/>
      </rPr>
      <t xml:space="preserve">  </t>
    </r>
    <r>
      <rPr>
        <b/>
        <sz val="12"/>
        <color theme="1"/>
        <rFont val="宋体"/>
        <family val="3"/>
        <charset val="134"/>
      </rPr>
      <t>院</t>
    </r>
    <phoneticPr fontId="1" type="noConversion"/>
  </si>
  <si>
    <r>
      <rPr>
        <b/>
        <sz val="12"/>
        <color theme="1"/>
        <rFont val="宋体"/>
        <family val="3"/>
        <charset val="134"/>
      </rPr>
      <t>专</t>
    </r>
    <r>
      <rPr>
        <b/>
        <sz val="12"/>
        <color theme="1"/>
        <rFont val="Times New Roman"/>
        <family val="1"/>
      </rPr>
      <t xml:space="preserve">  </t>
    </r>
    <r>
      <rPr>
        <b/>
        <sz val="12"/>
        <color theme="1"/>
        <rFont val="宋体"/>
        <family val="3"/>
        <charset val="134"/>
      </rPr>
      <t>业</t>
    </r>
    <phoneticPr fontId="1" type="noConversion"/>
  </si>
  <si>
    <t>软件工程</t>
    <phoneticPr fontId="1" type="noConversion"/>
  </si>
  <si>
    <r>
      <rPr>
        <b/>
        <sz val="12"/>
        <color theme="1"/>
        <rFont val="宋体"/>
        <family val="3"/>
        <charset val="134"/>
      </rPr>
      <t>开题答辩成绩</t>
    </r>
    <phoneticPr fontId="1" type="noConversion"/>
  </si>
  <si>
    <r>
      <rPr>
        <b/>
        <sz val="12"/>
        <color theme="1"/>
        <rFont val="宋体"/>
        <family val="3"/>
        <charset val="134"/>
      </rPr>
      <t>验收答辩成绩</t>
    </r>
    <phoneticPr fontId="1" type="noConversion"/>
  </si>
  <si>
    <r>
      <rPr>
        <b/>
        <sz val="12"/>
        <color theme="1"/>
        <rFont val="宋体"/>
        <family val="3"/>
        <charset val="134"/>
      </rPr>
      <t>指标点达成度评价值</t>
    </r>
    <phoneticPr fontId="1" type="noConversion"/>
  </si>
  <si>
    <r>
      <rPr>
        <b/>
        <sz val="12"/>
        <color theme="1"/>
        <rFont val="宋体"/>
        <family val="3"/>
        <charset val="134"/>
      </rPr>
      <t>国内外研究动态总结</t>
    </r>
    <phoneticPr fontId="1" type="noConversion"/>
  </si>
  <si>
    <r>
      <rPr>
        <b/>
        <sz val="12"/>
        <color theme="1"/>
        <rFont val="宋体"/>
        <family val="3"/>
        <charset val="134"/>
      </rPr>
      <t>设计考虑社会、健康、安全、法律、文化以及环境等情况</t>
    </r>
    <phoneticPr fontId="1" type="noConversion"/>
  </si>
  <si>
    <r>
      <rPr>
        <b/>
        <sz val="12"/>
        <color theme="1"/>
        <rFont val="宋体"/>
        <family val="3"/>
        <charset val="134"/>
      </rPr>
      <t>满分</t>
    </r>
    <phoneticPr fontId="1" type="noConversion"/>
  </si>
  <si>
    <r>
      <rPr>
        <b/>
        <sz val="12"/>
        <color theme="1"/>
        <rFont val="宋体"/>
        <family val="3"/>
        <charset val="134"/>
      </rPr>
      <t>得分</t>
    </r>
    <phoneticPr fontId="1" type="noConversion"/>
  </si>
  <si>
    <r>
      <t xml:space="preserve">               </t>
    </r>
    <r>
      <rPr>
        <b/>
        <sz val="12"/>
        <color theme="1"/>
        <rFont val="宋体"/>
        <family val="3"/>
        <charset val="134"/>
      </rPr>
      <t>得分</t>
    </r>
    <r>
      <rPr>
        <b/>
        <sz val="12"/>
        <color theme="1"/>
        <rFont val="Times New Roman"/>
        <family val="1"/>
      </rPr>
      <t>(</t>
    </r>
    <r>
      <rPr>
        <b/>
        <sz val="12"/>
        <color theme="1"/>
        <rFont val="宋体"/>
        <family val="3"/>
        <charset val="134"/>
      </rPr>
      <t>百分制</t>
    </r>
    <r>
      <rPr>
        <b/>
        <sz val="12"/>
        <color theme="1"/>
        <rFont val="Times New Roman"/>
        <family val="1"/>
      </rPr>
      <t xml:space="preserve">)
</t>
    </r>
    <r>
      <rPr>
        <b/>
        <sz val="12"/>
        <color theme="1"/>
        <rFont val="宋体"/>
        <family val="3"/>
        <charset val="134"/>
      </rPr>
      <t>指标点</t>
    </r>
    <r>
      <rPr>
        <b/>
        <sz val="12"/>
        <color theme="1"/>
        <rFont val="Times New Roman"/>
        <family val="1"/>
      </rPr>
      <t xml:space="preserve">      </t>
    </r>
    <r>
      <rPr>
        <b/>
        <sz val="12"/>
        <color theme="1"/>
        <rFont val="宋体"/>
        <family val="3"/>
        <charset val="134"/>
      </rPr>
      <t>支撑权重</t>
    </r>
    <r>
      <rPr>
        <b/>
        <sz val="12"/>
        <color theme="1"/>
        <rFont val="Times New Roman"/>
        <family val="1"/>
      </rPr>
      <t xml:space="preserve">   </t>
    </r>
    <phoneticPr fontId="1" type="noConversion"/>
  </si>
  <si>
    <t>2-2</t>
    <phoneticPr fontId="1" type="noConversion"/>
  </si>
  <si>
    <t>2-3</t>
    <phoneticPr fontId="1" type="noConversion"/>
  </si>
  <si>
    <t>5-2</t>
    <phoneticPr fontId="1" type="noConversion"/>
  </si>
  <si>
    <t>5-3</t>
    <phoneticPr fontId="1" type="noConversion"/>
  </si>
  <si>
    <t>8-2</t>
    <phoneticPr fontId="1" type="noConversion"/>
  </si>
  <si>
    <t>10-1</t>
    <phoneticPr fontId="32" type="noConversion"/>
  </si>
  <si>
    <t xml:space="preserve">10-2 </t>
    <phoneticPr fontId="32" type="noConversion"/>
  </si>
  <si>
    <t>11-2</t>
    <phoneticPr fontId="1" type="noConversion"/>
  </si>
  <si>
    <t>12-2</t>
    <phoneticPr fontId="32" type="noConversion"/>
  </si>
  <si>
    <t>指导教师签名</t>
    <phoneticPr fontId="1" type="noConversion"/>
  </si>
  <si>
    <t xml:space="preserve">
10-1 能够就计算机复杂工程问题撰写报告和设计文稿、陈述发言、清晰表达或回应指令。
10-2 能够就计算机复杂工程问题与业界同行及社会公众进行有效沟通和交流。
11-2 能够在多学科环境下进行工程管理和经济决策。
12-2 有不断学习和适应发展的能力。</t>
    <phoneticPr fontId="1" type="noConversion"/>
  </si>
  <si>
    <t>支撑的指标点：
2-2 能够通过文献研究分析计算机相关领域的复杂工程问题。
2-3 能够在识别、表达、分析的基础上合理推导出有效结论。
5-2 能够开发、选择和使用恰当的技术和资源对计算机相关领域复杂工程问题进行预测与模拟。
5-3 能够理解技术、资源和工具在解决复杂问题中的局限性。
8-2 能够在计算机工程实践中理解伦理道德、遵守职业规范、履行社会责任</t>
    <phoneticPr fontId="1" type="noConversion"/>
  </si>
  <si>
    <t>物联网工程</t>
    <phoneticPr fontId="1" type="noConversion"/>
  </si>
  <si>
    <r>
      <t>2019</t>
    </r>
    <r>
      <rPr>
        <b/>
        <sz val="12"/>
        <color theme="1"/>
        <rFont val="宋体"/>
        <family val="3"/>
        <charset val="134"/>
      </rPr>
      <t>届</t>
    </r>
    <phoneticPr fontId="1" type="noConversion"/>
  </si>
  <si>
    <t>指标点达成度评价值</t>
    <phoneticPr fontId="1" type="noConversion"/>
  </si>
  <si>
    <t>备注：平时成绩=指导记录表上每次指导成绩总和÷指导次数</t>
    <phoneticPr fontId="1" type="noConversion"/>
  </si>
  <si>
    <t>此表由指导教师填写第7行得分，达成度评价值自动生成。成绩填写完打印后交学生胶装（不要发电子稿给学生）。计算机科学与技术专业工程认证，毕业要求达成度目标值是0.7，请各位老师注意成绩是“及格”的学生，其各项得分率最好不要低于0.65，否则达成度会太低（达成度底线是0.65）。也就是成绩及格及以上的学生教师给的每个项目子分数都要填写相当于百分制65分以上分数。</t>
    <phoneticPr fontId="1" type="noConversion"/>
  </si>
  <si>
    <t>此表由指导教师填写第7行得分，达成度评价值自动生成。成绩填写完打印后交学生胶装（不要发电子稿给学生）。软件工程专业工程认证，毕业要求达成度目标值是0.7，请各位老师注意成绩是“及格”的学生，其各项得分率最好不要低于0.65，否则达成度会太低（达成度底线是0.65）。也就是成绩及格及以上的学生教师给的每个项目子分数都要填写相当于百分制65分以上分数。</t>
    <phoneticPr fontId="1" type="noConversion"/>
  </si>
  <si>
    <t>此表由指导教师填写第7行得分，达成度评价值自动生成。成绩填写完打印后交学生胶装（不要发电子稿给学生）。物联网工程专业工程认证，毕业要求达成度目标值是0.7，请各位老师注意成绩是“及格”的学生，其各项得分率最好不要低于0.65，否则达成度会太低（达成度底线是0.65）。也就是成绩及格及以上的学生教师给的每个项目子分数都要填写相当于百分制65分以上分数。</t>
    <phoneticPr fontId="1" type="noConversion"/>
  </si>
  <si>
    <t>基于协同过滤的用户移动轨迹预测研究</t>
  </si>
</sst>
</file>

<file path=xl/styles.xml><?xml version="1.0" encoding="utf-8"?>
<styleSheet xmlns="http://schemas.openxmlformats.org/spreadsheetml/2006/main">
  <numFmts count="3">
    <numFmt numFmtId="176" formatCode="0.0_ "/>
    <numFmt numFmtId="177" formatCode="0_ "/>
    <numFmt numFmtId="178" formatCode="0.00_ "/>
  </numFmts>
  <fonts count="40">
    <font>
      <sz val="11"/>
      <color theme="1"/>
      <name val="宋体"/>
      <family val="2"/>
      <charset val="134"/>
      <scheme val="minor"/>
    </font>
    <font>
      <sz val="9"/>
      <name val="宋体"/>
      <family val="2"/>
      <charset val="134"/>
      <scheme val="minor"/>
    </font>
    <font>
      <b/>
      <sz val="14"/>
      <color theme="1"/>
      <name val="宋体"/>
      <family val="3"/>
      <charset val="134"/>
    </font>
    <font>
      <b/>
      <sz val="11"/>
      <color theme="1"/>
      <name val="宋体"/>
      <family val="3"/>
      <charset val="134"/>
      <scheme val="minor"/>
    </font>
    <font>
      <b/>
      <sz val="11"/>
      <color theme="1"/>
      <name val="宋体"/>
      <family val="3"/>
      <charset val="134"/>
    </font>
    <font>
      <b/>
      <sz val="11"/>
      <color rgb="FFFF0000"/>
      <name val="宋体"/>
      <family val="3"/>
      <charset val="134"/>
      <scheme val="minor"/>
    </font>
    <font>
      <b/>
      <sz val="12"/>
      <color theme="1"/>
      <name val="宋体"/>
      <family val="3"/>
      <charset val="134"/>
    </font>
    <font>
      <b/>
      <sz val="14"/>
      <color rgb="FFFF0000"/>
      <name val="宋体"/>
      <family val="3"/>
      <charset val="134"/>
    </font>
    <font>
      <b/>
      <sz val="12"/>
      <color theme="1"/>
      <name val="Times New Roman"/>
      <family val="1"/>
    </font>
    <font>
      <sz val="11"/>
      <color rgb="FFFF0000"/>
      <name val="宋体"/>
      <family val="3"/>
      <charset val="134"/>
      <scheme val="minor"/>
    </font>
    <font>
      <sz val="11"/>
      <color rgb="FFFF0000"/>
      <name val="宋体"/>
      <family val="2"/>
      <charset val="134"/>
      <scheme val="minor"/>
    </font>
    <font>
      <b/>
      <sz val="10"/>
      <name val="宋体"/>
      <family val="3"/>
      <charset val="134"/>
    </font>
    <font>
      <sz val="9"/>
      <name val="宋体"/>
      <family val="3"/>
      <charset val="134"/>
    </font>
    <font>
      <sz val="10"/>
      <name val="宋体"/>
      <family val="3"/>
      <charset val="134"/>
    </font>
    <font>
      <sz val="12"/>
      <name val="宋体"/>
      <family val="3"/>
      <charset val="134"/>
    </font>
    <font>
      <sz val="11"/>
      <name val="宋体"/>
      <family val="3"/>
      <charset val="134"/>
      <scheme val="minor"/>
    </font>
    <font>
      <sz val="10"/>
      <color theme="1"/>
      <name val="宋体"/>
      <family val="3"/>
      <charset val="134"/>
      <scheme val="minor"/>
    </font>
    <font>
      <sz val="11"/>
      <name val="宋体"/>
      <family val="3"/>
      <charset val="134"/>
    </font>
    <font>
      <sz val="10"/>
      <color rgb="FFFF0000"/>
      <name val="宋体"/>
      <family val="3"/>
      <charset val="134"/>
      <scheme val="minor"/>
    </font>
    <font>
      <sz val="10"/>
      <name val="宋体"/>
      <family val="3"/>
      <charset val="134"/>
      <scheme val="minor"/>
    </font>
    <font>
      <sz val="10"/>
      <color rgb="FFFF0000"/>
      <name val="宋体"/>
      <family val="3"/>
      <charset val="134"/>
      <scheme val="major"/>
    </font>
    <font>
      <sz val="10"/>
      <color indexed="8"/>
      <name val="宋体"/>
      <family val="3"/>
      <charset val="134"/>
      <scheme val="major"/>
    </font>
    <font>
      <sz val="11"/>
      <color theme="1"/>
      <name val="宋体"/>
      <family val="3"/>
      <charset val="134"/>
      <scheme val="minor"/>
    </font>
    <font>
      <sz val="10"/>
      <color rgb="FFFF0000"/>
      <name val="宋体"/>
      <family val="3"/>
      <charset val="134"/>
    </font>
    <font>
      <sz val="10"/>
      <color indexed="8"/>
      <name val="宋体"/>
      <family val="3"/>
      <charset val="134"/>
    </font>
    <font>
      <sz val="11"/>
      <color rgb="FF1A1A1A"/>
      <name val="宋体"/>
      <family val="3"/>
      <charset val="134"/>
      <scheme val="minor"/>
    </font>
    <font>
      <sz val="11"/>
      <color rgb="FF000000"/>
      <name val="宋体"/>
      <family val="3"/>
      <charset val="134"/>
      <scheme val="minor"/>
    </font>
    <font>
      <sz val="11"/>
      <color indexed="63"/>
      <name val="宋体"/>
      <family val="3"/>
      <charset val="134"/>
    </font>
    <font>
      <sz val="10.5"/>
      <name val="宋体"/>
      <family val="3"/>
      <charset val="134"/>
    </font>
    <font>
      <sz val="10.5"/>
      <name val="Times New Roman"/>
      <family val="1"/>
    </font>
    <font>
      <sz val="12"/>
      <color theme="1"/>
      <name val="宋体"/>
      <family val="2"/>
      <charset val="134"/>
      <scheme val="minor"/>
    </font>
    <font>
      <b/>
      <sz val="12"/>
      <color theme="1"/>
      <name val="宋体"/>
      <family val="3"/>
      <charset val="134"/>
      <scheme val="minor"/>
    </font>
    <font>
      <sz val="9"/>
      <name val="宋体"/>
      <family val="3"/>
      <charset val="134"/>
      <scheme val="minor"/>
    </font>
    <font>
      <b/>
      <sz val="12"/>
      <color rgb="FF000000"/>
      <name val="Times New Roman"/>
      <family val="1"/>
    </font>
    <font>
      <sz val="12"/>
      <color theme="1"/>
      <name val="Times New Roman"/>
      <family val="1"/>
    </font>
    <font>
      <b/>
      <sz val="16"/>
      <color theme="1"/>
      <name val="Times New Roman"/>
      <family val="1"/>
    </font>
    <font>
      <b/>
      <sz val="16"/>
      <color theme="1"/>
      <name val="宋体"/>
      <family val="3"/>
      <charset val="134"/>
    </font>
    <font>
      <b/>
      <sz val="12"/>
      <name val="Times New Roman"/>
      <family val="1"/>
    </font>
    <font>
      <sz val="12"/>
      <color theme="1"/>
      <name val="宋体"/>
      <family val="3"/>
      <charset val="134"/>
    </font>
    <font>
      <b/>
      <sz val="16"/>
      <color rgb="FFFF0000"/>
      <name val="宋体"/>
      <family val="3"/>
      <charset val="134"/>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alignment vertical="center"/>
    </xf>
  </cellStyleXfs>
  <cellXfs count="148">
    <xf numFmtId="0" fontId="0" fillId="0" borderId="0" xfId="0">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176" fontId="2"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6" fillId="0" borderId="5" xfId="0" applyFont="1" applyBorder="1" applyAlignment="1">
      <alignment horizontal="center" vertical="center" wrapText="1"/>
    </xf>
    <xf numFmtId="9" fontId="8" fillId="0" borderId="4" xfId="0" applyNumberFormat="1" applyFont="1" applyBorder="1" applyAlignment="1">
      <alignment horizontal="center" vertical="center" wrapText="1"/>
    </xf>
    <xf numFmtId="0" fontId="6" fillId="0" borderId="6" xfId="0" applyFont="1" applyBorder="1" applyAlignment="1">
      <alignment horizontal="center" vertical="center" wrapText="1"/>
    </xf>
    <xf numFmtId="9" fontId="8" fillId="0" borderId="7" xfId="0"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0" fontId="13" fillId="0" borderId="3" xfId="0" applyFont="1" applyFill="1" applyBorder="1" applyAlignment="1">
      <alignment horizontal="center" vertical="center"/>
    </xf>
    <xf numFmtId="0" fontId="0" fillId="0" borderId="0" xfId="0" applyFill="1" applyAlignment="1">
      <alignment vertical="center"/>
    </xf>
    <xf numFmtId="0" fontId="0" fillId="0" borderId="0" xfId="0" applyAlignment="1">
      <alignment vertical="center"/>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0" xfId="0" applyFont="1" applyAlignment="1">
      <alignment horizontal="right" vertical="center"/>
    </xf>
    <xf numFmtId="0" fontId="13" fillId="0" borderId="1" xfId="0" applyFont="1" applyFill="1" applyBorder="1" applyAlignment="1">
      <alignment horizontal="left" vertical="center"/>
    </xf>
    <xf numFmtId="0" fontId="15" fillId="0" borderId="1" xfId="0" applyFont="1" applyFill="1" applyBorder="1" applyAlignment="1">
      <alignment horizontal="left" vertical="center" wrapText="1"/>
    </xf>
    <xf numFmtId="0" fontId="15" fillId="0" borderId="1" xfId="0" applyFont="1" applyBorder="1" applyAlignment="1">
      <alignment horizontal="center" vertical="center"/>
    </xf>
    <xf numFmtId="0" fontId="16" fillId="0" borderId="1" xfId="0" quotePrefix="1" applyFont="1" applyBorder="1" applyAlignment="1">
      <alignment horizontal="left" vertical="center"/>
    </xf>
    <xf numFmtId="0" fontId="14" fillId="0" borderId="1" xfId="0" applyFont="1" applyFill="1" applyBorder="1" applyAlignment="1"/>
    <xf numFmtId="0" fontId="0" fillId="0" borderId="0" xfId="0" applyAlignment="1">
      <alignment horizontal="right" vertical="center"/>
    </xf>
    <xf numFmtId="0" fontId="15" fillId="0" borderId="1" xfId="0" applyFont="1" applyFill="1" applyBorder="1" applyAlignment="1">
      <alignment horizontal="left" vertical="center"/>
    </xf>
    <xf numFmtId="0" fontId="14" fillId="0" borderId="0" xfId="0" applyFont="1" applyFill="1" applyAlignment="1">
      <alignment horizontal="right" vertical="center"/>
    </xf>
    <xf numFmtId="0" fontId="0" fillId="0" borderId="0" xfId="0" applyFill="1" applyAlignment="1">
      <alignment horizontal="center" vertical="center"/>
    </xf>
    <xf numFmtId="0" fontId="15" fillId="0" borderId="1" xfId="0" applyFont="1" applyFill="1" applyBorder="1" applyAlignment="1">
      <alignment horizontal="left"/>
    </xf>
    <xf numFmtId="0" fontId="0" fillId="0" borderId="1" xfId="0" applyFill="1" applyBorder="1" applyAlignment="1"/>
    <xf numFmtId="0" fontId="17" fillId="0" borderId="1" xfId="0" applyFont="1" applyFill="1" applyBorder="1" applyAlignment="1"/>
    <xf numFmtId="0" fontId="18" fillId="0" borderId="1" xfId="0" applyFont="1" applyBorder="1" applyAlignment="1">
      <alignment horizontal="left" vertical="center"/>
    </xf>
    <xf numFmtId="0" fontId="19" fillId="0" borderId="1" xfId="0" applyFont="1" applyBorder="1" applyAlignment="1">
      <alignment horizontal="left" vertical="center"/>
    </xf>
    <xf numFmtId="0" fontId="20" fillId="0" borderId="1" xfId="0" applyFont="1" applyFill="1" applyBorder="1" applyAlignment="1">
      <alignment horizontal="left" vertical="center"/>
    </xf>
    <xf numFmtId="0" fontId="21" fillId="0" borderId="1" xfId="0" quotePrefix="1" applyFont="1" applyFill="1" applyBorder="1" applyAlignment="1">
      <alignment horizontal="left" vertical="center"/>
    </xf>
    <xf numFmtId="0" fontId="15" fillId="0" borderId="1" xfId="0" applyFont="1" applyBorder="1" applyAlignment="1">
      <alignment horizontal="center" vertical="center" wrapText="1"/>
    </xf>
    <xf numFmtId="0" fontId="14" fillId="0" borderId="3" xfId="0" applyFont="1" applyFill="1" applyBorder="1" applyAlignment="1"/>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4" fillId="0" borderId="0" xfId="0" applyFont="1" applyFill="1" applyBorder="1" applyAlignment="1"/>
    <xf numFmtId="0" fontId="15" fillId="0" borderId="1" xfId="0" applyFont="1" applyFill="1" applyBorder="1" applyAlignment="1">
      <alignment horizontal="left" vertical="top" wrapText="1"/>
    </xf>
    <xf numFmtId="10" fontId="0" fillId="0" borderId="0" xfId="0" applyNumberFormat="1" applyFill="1" applyAlignment="1">
      <alignment vertical="center"/>
    </xf>
    <xf numFmtId="0" fontId="15" fillId="0" borderId="0" xfId="0" applyFont="1" applyFill="1" applyAlignment="1">
      <alignment horizontal="left" vertical="top" wrapText="1"/>
    </xf>
    <xf numFmtId="0" fontId="15" fillId="0" borderId="1" xfId="0" applyFont="1" applyBorder="1" applyAlignment="1">
      <alignment horizontal="center"/>
    </xf>
    <xf numFmtId="0" fontId="22" fillId="0" borderId="1" xfId="0" applyFont="1" applyFill="1" applyBorder="1" applyAlignment="1">
      <alignment horizontal="left"/>
    </xf>
    <xf numFmtId="0" fontId="22" fillId="0" borderId="1" xfId="0" applyFont="1" applyBorder="1" applyAlignment="1">
      <alignment horizontal="center" vertical="center"/>
    </xf>
    <xf numFmtId="0" fontId="15"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3" fillId="0" borderId="1" xfId="0" quotePrefix="1" applyFont="1" applyBorder="1" applyAlignment="1">
      <alignment horizontal="left" vertical="center"/>
    </xf>
    <xf numFmtId="0" fontId="24" fillId="0" borderId="1" xfId="0" quotePrefix="1" applyFont="1" applyBorder="1" applyAlignment="1">
      <alignment horizontal="left" vertical="center"/>
    </xf>
    <xf numFmtId="0" fontId="25" fillId="0" borderId="1" xfId="0" applyFont="1" applyFill="1" applyBorder="1" applyAlignment="1">
      <alignment horizontal="left"/>
    </xf>
    <xf numFmtId="0" fontId="0" fillId="0" borderId="0" xfId="0" applyFill="1" applyBorder="1" applyAlignment="1">
      <alignment vertical="center"/>
    </xf>
    <xf numFmtId="0" fontId="0"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0" fillId="0" borderId="0" xfId="0" applyBorder="1" applyAlignment="1">
      <alignment vertical="center"/>
    </xf>
    <xf numFmtId="0" fontId="26" fillId="0" borderId="1" xfId="0" applyFont="1" applyFill="1" applyBorder="1" applyAlignment="1">
      <alignment horizontal="left"/>
    </xf>
    <xf numFmtId="0" fontId="15" fillId="0" borderId="0" xfId="0" applyFont="1" applyFill="1" applyBorder="1" applyAlignment="1">
      <alignment horizontal="left" vertical="center" wrapText="1"/>
    </xf>
    <xf numFmtId="0" fontId="15" fillId="0" borderId="1" xfId="0" applyFont="1" applyBorder="1" applyAlignment="1">
      <alignment horizontal="left" vertical="center"/>
    </xf>
    <xf numFmtId="0" fontId="0"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Alignment="1">
      <alignment vertical="center"/>
    </xf>
    <xf numFmtId="0" fontId="0" fillId="0" borderId="1" xfId="0" applyBorder="1" applyAlignment="1">
      <alignment vertical="center"/>
    </xf>
    <xf numFmtId="0" fontId="28" fillId="0" borderId="1" xfId="0" applyFont="1" applyFill="1" applyBorder="1" applyAlignment="1"/>
    <xf numFmtId="0" fontId="15" fillId="0" borderId="0" xfId="0" applyFont="1" applyFill="1" applyAlignment="1">
      <alignment horizontal="left" vertical="center" wrapText="1"/>
    </xf>
    <xf numFmtId="0" fontId="28" fillId="0" borderId="1" xfId="0" applyFont="1" applyFill="1" applyBorder="1" applyAlignment="1">
      <alignment vertical="center"/>
    </xf>
    <xf numFmtId="0" fontId="17" fillId="0" borderId="1" xfId="0" applyFont="1" applyFill="1" applyBorder="1" applyAlignment="1">
      <alignment vertical="center"/>
    </xf>
    <xf numFmtId="10" fontId="0" fillId="0" borderId="1" xfId="0" applyNumberFormat="1" applyFill="1" applyBorder="1" applyAlignment="1">
      <alignment vertical="center"/>
    </xf>
    <xf numFmtId="0" fontId="16" fillId="0" borderId="9" xfId="0" applyFont="1" applyFill="1" applyBorder="1" applyAlignment="1">
      <alignment horizontal="left" vertical="center"/>
    </xf>
    <xf numFmtId="0" fontId="16" fillId="0" borderId="0" xfId="0" applyFont="1" applyFill="1" applyBorder="1" applyAlignment="1">
      <alignment horizontal="left" vertical="center"/>
    </xf>
    <xf numFmtId="10" fontId="14" fillId="0" borderId="1" xfId="0" applyNumberFormat="1" applyFont="1" applyFill="1" applyBorder="1" applyAlignment="1">
      <alignment vertical="center"/>
    </xf>
    <xf numFmtId="0" fontId="15" fillId="0" borderId="0" xfId="0" applyFont="1" applyFill="1" applyAlignment="1">
      <alignment horizontal="left" vertical="center"/>
    </xf>
    <xf numFmtId="0" fontId="10" fillId="0" borderId="0" xfId="0" applyFont="1">
      <alignment vertical="center"/>
    </xf>
    <xf numFmtId="0" fontId="11" fillId="0" borderId="8" xfId="0" applyFont="1" applyFill="1" applyBorder="1" applyAlignment="1">
      <alignment horizontal="left" vertical="center"/>
    </xf>
    <xf numFmtId="0" fontId="0" fillId="0" borderId="8" xfId="0" applyFill="1" applyBorder="1" applyAlignment="1">
      <alignment horizontal="center" vertical="center"/>
    </xf>
    <xf numFmtId="0" fontId="11" fillId="0" borderId="4" xfId="0" applyFont="1" applyFill="1" applyBorder="1" applyAlignment="1">
      <alignment horizontal="center" vertical="center" wrapText="1"/>
    </xf>
    <xf numFmtId="0" fontId="16" fillId="0" borderId="0" xfId="0" quotePrefix="1" applyFont="1" applyBorder="1" applyAlignment="1">
      <alignment horizontal="left" vertical="center"/>
    </xf>
    <xf numFmtId="0" fontId="30" fillId="0" borderId="0" xfId="0" applyFont="1">
      <alignment vertical="center"/>
    </xf>
    <xf numFmtId="0" fontId="8"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177" fontId="8" fillId="0" borderId="1" xfId="0" applyNumberFormat="1" applyFont="1" applyBorder="1" applyAlignment="1" applyProtection="1">
      <alignment horizontal="center" vertical="center"/>
    </xf>
    <xf numFmtId="178" fontId="8" fillId="0" borderId="1" xfId="0" applyNumberFormat="1" applyFont="1" applyBorder="1" applyAlignment="1" applyProtection="1">
      <alignment horizontal="center" vertical="center"/>
    </xf>
    <xf numFmtId="0" fontId="34" fillId="0" borderId="1" xfId="0" applyFont="1" applyBorder="1" applyAlignment="1" applyProtection="1">
      <alignment vertical="center"/>
      <protection locked="0"/>
    </xf>
    <xf numFmtId="0" fontId="8"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xf>
    <xf numFmtId="0" fontId="37" fillId="0" borderId="1"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30" fillId="0" borderId="0" xfId="0" applyFont="1" applyProtection="1">
      <alignment vertical="center"/>
    </xf>
    <xf numFmtId="0" fontId="8"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5" fillId="0" borderId="0" xfId="0" applyFont="1">
      <alignment vertical="center"/>
    </xf>
    <xf numFmtId="0" fontId="38" fillId="0" borderId="1" xfId="0" applyFont="1" applyBorder="1" applyAlignment="1" applyProtection="1">
      <alignment vertical="center"/>
      <protection locked="0"/>
    </xf>
    <xf numFmtId="0" fontId="11"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11" fillId="0" borderId="2" xfId="0" applyFont="1" applyFill="1" applyBorder="1" applyAlignment="1">
      <alignment horizontal="left" vertical="center"/>
    </xf>
    <xf numFmtId="0" fontId="11" fillId="0" borderId="8" xfId="0" applyFont="1" applyFill="1" applyBorder="1" applyAlignment="1">
      <alignment horizontal="left" vertical="center"/>
    </xf>
    <xf numFmtId="0" fontId="3" fillId="0" borderId="1" xfId="0" applyFont="1" applyBorder="1" applyAlignment="1">
      <alignment horizontal="center" vertical="center"/>
    </xf>
    <xf numFmtId="0" fontId="5" fillId="0" borderId="0" xfId="0" applyFont="1" applyAlignment="1">
      <alignment horizontal="center" vertical="center" wrapText="1"/>
    </xf>
    <xf numFmtId="0" fontId="7" fillId="0" borderId="0"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3" fillId="0" borderId="2" xfId="0" applyFont="1" applyBorder="1" applyAlignment="1">
      <alignment horizontal="center" vertical="center"/>
    </xf>
    <xf numFmtId="0" fontId="6" fillId="0" borderId="1" xfId="0" applyFont="1" applyFill="1" applyBorder="1" applyAlignment="1">
      <alignment horizontal="center" vertical="center" wrapText="1"/>
    </xf>
    <xf numFmtId="0" fontId="35" fillId="0" borderId="2" xfId="0" applyFont="1" applyBorder="1" applyAlignment="1" applyProtection="1">
      <alignment horizontal="center" vertical="center"/>
    </xf>
    <xf numFmtId="0" fontId="35" fillId="0" borderId="8" xfId="0" applyFont="1" applyBorder="1" applyAlignment="1" applyProtection="1">
      <alignment horizontal="center" vertical="center"/>
    </xf>
    <xf numFmtId="0" fontId="35" fillId="0" borderId="3"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34" fillId="0" borderId="2" xfId="0" applyFont="1" applyBorder="1" applyAlignment="1" applyProtection="1">
      <alignment horizontal="center" vertical="center"/>
    </xf>
    <xf numFmtId="0" fontId="34" fillId="0" borderId="3"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49" fontId="33" fillId="0" borderId="1" xfId="0" applyNumberFormat="1" applyFont="1" applyBorder="1" applyAlignment="1" applyProtection="1">
      <alignment horizontal="center" vertical="center" wrapText="1"/>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39" fillId="0" borderId="0" xfId="0" applyFont="1" applyAlignment="1">
      <alignment horizontal="left" vertical="center" wrapText="1"/>
    </xf>
    <xf numFmtId="0" fontId="31" fillId="0" borderId="10" xfId="0" applyFont="1" applyBorder="1" applyAlignment="1" applyProtection="1">
      <alignment horizontal="left" vertical="center" wrapText="1"/>
    </xf>
    <xf numFmtId="0" fontId="31" fillId="0" borderId="10" xfId="0" applyFont="1" applyBorder="1" applyAlignment="1" applyProtection="1">
      <alignment horizontal="left" vertical="center"/>
    </xf>
    <xf numFmtId="177" fontId="8" fillId="0" borderId="2" xfId="0" applyNumberFormat="1" applyFont="1" applyBorder="1" applyAlignment="1" applyProtection="1">
      <alignment horizontal="center" vertical="center"/>
    </xf>
    <xf numFmtId="177" fontId="8" fillId="0" borderId="3" xfId="0" applyNumberFormat="1" applyFont="1" applyBorder="1" applyAlignment="1" applyProtection="1">
      <alignment horizontal="center" vertical="center"/>
    </xf>
    <xf numFmtId="49" fontId="8" fillId="0" borderId="1" xfId="0" applyNumberFormat="1" applyFont="1" applyBorder="1" applyAlignment="1" applyProtection="1">
      <alignment horizontal="center" vertical="center" wrapText="1"/>
    </xf>
    <xf numFmtId="49" fontId="8" fillId="0" borderId="2" xfId="0" applyNumberFormat="1" applyFont="1" applyBorder="1" applyAlignment="1" applyProtection="1">
      <alignment horizontal="center" vertical="center" wrapText="1"/>
    </xf>
    <xf numFmtId="49" fontId="8" fillId="0" borderId="3" xfId="0" applyNumberFormat="1" applyFont="1" applyBorder="1" applyAlignment="1" applyProtection="1">
      <alignment horizontal="center" vertical="center" wrapText="1"/>
    </xf>
    <xf numFmtId="49" fontId="37" fillId="0" borderId="1" xfId="0" applyNumberFormat="1" applyFont="1" applyBorder="1" applyAlignment="1" applyProtection="1">
      <alignment horizontal="center" vertical="center" wrapText="1"/>
    </xf>
    <xf numFmtId="49" fontId="33" fillId="0" borderId="2" xfId="0" applyNumberFormat="1" applyFont="1" applyBorder="1" applyAlignment="1" applyProtection="1">
      <alignment horizontal="center" vertical="center" wrapText="1"/>
    </xf>
    <xf numFmtId="49" fontId="33" fillId="0" borderId="3" xfId="0" applyNumberFormat="1" applyFont="1" applyBorder="1" applyAlignment="1" applyProtection="1">
      <alignment horizontal="center" vertical="center" wrapText="1"/>
    </xf>
    <xf numFmtId="0" fontId="3" fillId="0" borderId="10" xfId="0" applyFont="1" applyBorder="1" applyAlignment="1" applyProtection="1">
      <alignment horizontal="left" vertical="center" wrapText="1"/>
    </xf>
    <xf numFmtId="0" fontId="3" fillId="0" borderId="10" xfId="0" applyFont="1" applyBorder="1" applyAlignment="1" applyProtection="1">
      <alignment horizontal="left" vertical="center"/>
    </xf>
    <xf numFmtId="0" fontId="6" fillId="0" borderId="2" xfId="0" applyFont="1" applyBorder="1" applyAlignment="1" applyProtection="1">
      <alignment horizontal="center" vertical="center"/>
      <protection locked="0"/>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28575</xdr:colOff>
      <xdr:row>7</xdr:row>
      <xdr:rowOff>19050</xdr:rowOff>
    </xdr:from>
    <xdr:to>
      <xdr:col>2</xdr:col>
      <xdr:colOff>0</xdr:colOff>
      <xdr:row>7</xdr:row>
      <xdr:rowOff>438150</xdr:rowOff>
    </xdr:to>
    <xdr:cxnSp macro="">
      <xdr:nvCxnSpPr>
        <xdr:cNvPr id="4" name="直接连接符 3"/>
        <xdr:cNvCxnSpPr/>
      </xdr:nvCxnSpPr>
      <xdr:spPr>
        <a:xfrm>
          <a:off x="28575" y="2409825"/>
          <a:ext cx="1552575" cy="419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9526</xdr:rowOff>
    </xdr:from>
    <xdr:to>
      <xdr:col>0</xdr:col>
      <xdr:colOff>714375</xdr:colOff>
      <xdr:row>7</xdr:row>
      <xdr:rowOff>581025</xdr:rowOff>
    </xdr:to>
    <xdr:cxnSp macro="">
      <xdr:nvCxnSpPr>
        <xdr:cNvPr id="5" name="直接连接符 4"/>
        <xdr:cNvCxnSpPr/>
      </xdr:nvCxnSpPr>
      <xdr:spPr>
        <a:xfrm flipH="1" flipV="1">
          <a:off x="9525" y="2400301"/>
          <a:ext cx="704850" cy="571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7</xdr:row>
      <xdr:rowOff>19050</xdr:rowOff>
    </xdr:from>
    <xdr:to>
      <xdr:col>2</xdr:col>
      <xdr:colOff>0</xdr:colOff>
      <xdr:row>7</xdr:row>
      <xdr:rowOff>438150</xdr:rowOff>
    </xdr:to>
    <xdr:cxnSp macro="">
      <xdr:nvCxnSpPr>
        <xdr:cNvPr id="2" name="直接连接符 1"/>
        <xdr:cNvCxnSpPr/>
      </xdr:nvCxnSpPr>
      <xdr:spPr>
        <a:xfrm>
          <a:off x="28575" y="2409825"/>
          <a:ext cx="1552575" cy="419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9526</xdr:rowOff>
    </xdr:from>
    <xdr:to>
      <xdr:col>0</xdr:col>
      <xdr:colOff>714375</xdr:colOff>
      <xdr:row>7</xdr:row>
      <xdr:rowOff>581025</xdr:rowOff>
    </xdr:to>
    <xdr:cxnSp macro="">
      <xdr:nvCxnSpPr>
        <xdr:cNvPr id="3" name="直接连接符 2"/>
        <xdr:cNvCxnSpPr/>
      </xdr:nvCxnSpPr>
      <xdr:spPr>
        <a:xfrm flipH="1" flipV="1">
          <a:off x="9525" y="2400301"/>
          <a:ext cx="704850" cy="571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7</xdr:row>
      <xdr:rowOff>19050</xdr:rowOff>
    </xdr:from>
    <xdr:to>
      <xdr:col>2</xdr:col>
      <xdr:colOff>0</xdr:colOff>
      <xdr:row>7</xdr:row>
      <xdr:rowOff>438150</xdr:rowOff>
    </xdr:to>
    <xdr:cxnSp macro="">
      <xdr:nvCxnSpPr>
        <xdr:cNvPr id="2" name="直接连接符 1"/>
        <xdr:cNvCxnSpPr/>
      </xdr:nvCxnSpPr>
      <xdr:spPr>
        <a:xfrm>
          <a:off x="28575" y="2409825"/>
          <a:ext cx="1619250" cy="419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9526</xdr:rowOff>
    </xdr:from>
    <xdr:to>
      <xdr:col>0</xdr:col>
      <xdr:colOff>714375</xdr:colOff>
      <xdr:row>7</xdr:row>
      <xdr:rowOff>581025</xdr:rowOff>
    </xdr:to>
    <xdr:cxnSp macro="">
      <xdr:nvCxnSpPr>
        <xdr:cNvPr id="3" name="直接连接符 2"/>
        <xdr:cNvCxnSpPr/>
      </xdr:nvCxnSpPr>
      <xdr:spPr>
        <a:xfrm flipH="1" flipV="1">
          <a:off x="9525" y="2400301"/>
          <a:ext cx="704850" cy="571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M132"/>
  <sheetViews>
    <sheetView topLeftCell="B1" workbookViewId="0">
      <selection activeCell="J51" sqref="J51"/>
    </sheetView>
  </sheetViews>
  <sheetFormatPr defaultColWidth="17" defaultRowHeight="14.25"/>
  <cols>
    <col min="1" max="1" width="6.375" style="17" customWidth="1"/>
    <col min="2" max="2" width="49" style="63" customWidth="1"/>
    <col min="3" max="3" width="13.25" style="64" customWidth="1"/>
    <col min="4" max="4" width="12.25" style="63" customWidth="1"/>
    <col min="5" max="5" width="12.875" style="63" customWidth="1"/>
    <col min="6" max="6" width="13.5" style="63" customWidth="1"/>
    <col min="7" max="7" width="16.625" style="63" customWidth="1"/>
    <col min="8" max="8" width="11" style="63" customWidth="1"/>
    <col min="9" max="9" width="13.875" style="65" customWidth="1"/>
    <col min="10" max="11" width="17" style="17"/>
    <col min="12" max="16384" width="17" style="18"/>
  </cols>
  <sheetData>
    <row r="1" spans="1:13" ht="13.5">
      <c r="A1" s="101" t="s">
        <v>481</v>
      </c>
      <c r="B1" s="102"/>
      <c r="C1" s="102"/>
      <c r="D1" s="102"/>
      <c r="E1" s="102"/>
      <c r="F1" s="103"/>
      <c r="G1" s="103"/>
      <c r="H1" s="78"/>
      <c r="I1" s="16"/>
    </row>
    <row r="2" spans="1:13" ht="24.75" customHeight="1">
      <c r="A2" s="19" t="s">
        <v>321</v>
      </c>
      <c r="B2" s="19" t="s">
        <v>322</v>
      </c>
      <c r="C2" s="19" t="s">
        <v>323</v>
      </c>
      <c r="D2" s="19" t="s">
        <v>324</v>
      </c>
      <c r="E2" s="20" t="s">
        <v>325</v>
      </c>
      <c r="F2" s="20" t="s">
        <v>326</v>
      </c>
      <c r="G2" s="19" t="s">
        <v>327</v>
      </c>
      <c r="H2" s="79" t="s">
        <v>486</v>
      </c>
      <c r="I2" s="21" t="s">
        <v>328</v>
      </c>
      <c r="L2" s="22" t="s">
        <v>329</v>
      </c>
      <c r="M2" s="3">
        <v>24</v>
      </c>
    </row>
    <row r="3" spans="1:13" ht="15" customHeight="1">
      <c r="A3" s="23">
        <v>1</v>
      </c>
      <c r="B3" s="24" t="s">
        <v>330</v>
      </c>
      <c r="C3" s="25" t="s">
        <v>331</v>
      </c>
      <c r="D3" s="26" t="s">
        <v>56</v>
      </c>
      <c r="E3" s="26" t="s">
        <v>57</v>
      </c>
      <c r="F3" s="26" t="s">
        <v>58</v>
      </c>
      <c r="G3" s="26" t="s">
        <v>59</v>
      </c>
      <c r="H3" s="26"/>
      <c r="I3" s="27"/>
      <c r="L3" s="28"/>
      <c r="M3" s="3">
        <v>24</v>
      </c>
    </row>
    <row r="4" spans="1:13" ht="15" customHeight="1">
      <c r="A4" s="23">
        <v>2</v>
      </c>
      <c r="B4" s="24" t="s">
        <v>332</v>
      </c>
      <c r="C4" s="25" t="s">
        <v>60</v>
      </c>
      <c r="D4" s="26" t="s">
        <v>61</v>
      </c>
      <c r="E4" s="26" t="s">
        <v>62</v>
      </c>
      <c r="F4" s="26" t="s">
        <v>63</v>
      </c>
      <c r="G4" s="26" t="s">
        <v>64</v>
      </c>
      <c r="H4" s="26"/>
      <c r="I4" s="27"/>
      <c r="L4" s="28"/>
      <c r="M4" s="3">
        <v>21</v>
      </c>
    </row>
    <row r="5" spans="1:13" ht="15" customHeight="1">
      <c r="A5" s="23">
        <v>3</v>
      </c>
      <c r="B5" s="24" t="s">
        <v>333</v>
      </c>
      <c r="C5" s="25" t="s">
        <v>60</v>
      </c>
      <c r="D5" s="26" t="s">
        <v>65</v>
      </c>
      <c r="E5" s="26" t="s">
        <v>66</v>
      </c>
      <c r="F5" s="26" t="s">
        <v>67</v>
      </c>
      <c r="G5" s="26" t="s">
        <v>64</v>
      </c>
      <c r="H5" s="26"/>
      <c r="I5" s="27"/>
      <c r="L5" s="22"/>
      <c r="M5" s="3">
        <v>23</v>
      </c>
    </row>
    <row r="6" spans="1:13" ht="15" customHeight="1">
      <c r="A6" s="23">
        <v>4</v>
      </c>
      <c r="B6" s="24" t="s">
        <v>334</v>
      </c>
      <c r="C6" s="25" t="s">
        <v>60</v>
      </c>
      <c r="D6" s="26" t="s">
        <v>68</v>
      </c>
      <c r="E6" s="26" t="s">
        <v>69</v>
      </c>
      <c r="F6" s="26" t="s">
        <v>70</v>
      </c>
      <c r="G6" s="26" t="s">
        <v>64</v>
      </c>
      <c r="H6" s="26"/>
      <c r="I6" s="27"/>
      <c r="L6" s="28" t="s">
        <v>335</v>
      </c>
      <c r="M6" s="3">
        <v>19</v>
      </c>
    </row>
    <row r="7" spans="1:13" ht="15" customHeight="1">
      <c r="A7" s="23">
        <v>5</v>
      </c>
      <c r="B7" s="24" t="s">
        <v>336</v>
      </c>
      <c r="C7" s="25" t="s">
        <v>60</v>
      </c>
      <c r="D7" s="26" t="s">
        <v>71</v>
      </c>
      <c r="E7" s="26" t="s">
        <v>72</v>
      </c>
      <c r="F7" s="26" t="s">
        <v>70</v>
      </c>
      <c r="G7" s="26" t="s">
        <v>64</v>
      </c>
      <c r="H7" s="26"/>
      <c r="I7" s="27"/>
      <c r="L7" s="28"/>
      <c r="M7" s="3"/>
    </row>
    <row r="8" spans="1:13" ht="15" customHeight="1">
      <c r="A8" s="23">
        <v>6</v>
      </c>
      <c r="B8" s="29" t="s">
        <v>337</v>
      </c>
      <c r="C8" s="25" t="s">
        <v>338</v>
      </c>
      <c r="D8" s="26" t="s">
        <v>73</v>
      </c>
      <c r="E8" s="26" t="s">
        <v>74</v>
      </c>
      <c r="F8" s="26" t="s">
        <v>75</v>
      </c>
      <c r="G8" s="26" t="s">
        <v>64</v>
      </c>
      <c r="H8" s="26"/>
      <c r="I8" s="27"/>
      <c r="L8" s="30" t="s">
        <v>339</v>
      </c>
      <c r="M8" s="31">
        <f>SUM(M2:M7)</f>
        <v>111</v>
      </c>
    </row>
    <row r="9" spans="1:13" ht="15" customHeight="1">
      <c r="A9" s="23">
        <v>7</v>
      </c>
      <c r="B9" s="29" t="s">
        <v>340</v>
      </c>
      <c r="C9" s="25" t="s">
        <v>76</v>
      </c>
      <c r="D9" s="26" t="s">
        <v>77</v>
      </c>
      <c r="E9" s="26" t="s">
        <v>78</v>
      </c>
      <c r="F9" s="26" t="s">
        <v>63</v>
      </c>
      <c r="G9" s="26" t="s">
        <v>64</v>
      </c>
      <c r="H9" s="26"/>
      <c r="I9" s="27"/>
      <c r="L9" s="28"/>
      <c r="M9" s="3"/>
    </row>
    <row r="10" spans="1:13" ht="15" customHeight="1">
      <c r="A10" s="23">
        <v>8</v>
      </c>
      <c r="B10" s="29" t="s">
        <v>341</v>
      </c>
      <c r="C10" s="25" t="s">
        <v>76</v>
      </c>
      <c r="D10" s="26" t="s">
        <v>79</v>
      </c>
      <c r="E10" s="26" t="s">
        <v>80</v>
      </c>
      <c r="F10" s="26" t="s">
        <v>81</v>
      </c>
      <c r="G10" s="26" t="s">
        <v>64</v>
      </c>
      <c r="H10" s="26"/>
      <c r="I10" s="27"/>
      <c r="L10" s="22"/>
      <c r="M10" s="3"/>
    </row>
    <row r="11" spans="1:13" s="17" customFormat="1" ht="15" customHeight="1">
      <c r="A11" s="23">
        <v>9</v>
      </c>
      <c r="B11" s="29" t="s">
        <v>342</v>
      </c>
      <c r="C11" s="25" t="s">
        <v>76</v>
      </c>
      <c r="D11" s="26" t="s">
        <v>82</v>
      </c>
      <c r="E11" s="26" t="s">
        <v>83</v>
      </c>
      <c r="F11" s="26" t="s">
        <v>70</v>
      </c>
      <c r="G11" s="26" t="s">
        <v>64</v>
      </c>
      <c r="H11" s="26"/>
      <c r="I11" s="27"/>
      <c r="L11" s="30"/>
      <c r="M11" s="31"/>
    </row>
    <row r="12" spans="1:13" s="17" customFormat="1" ht="15" customHeight="1">
      <c r="A12" s="23">
        <v>10</v>
      </c>
      <c r="B12" s="29" t="s">
        <v>84</v>
      </c>
      <c r="C12" s="25" t="s">
        <v>76</v>
      </c>
      <c r="D12" s="26" t="s">
        <v>85</v>
      </c>
      <c r="E12" s="26" t="s">
        <v>86</v>
      </c>
      <c r="F12" s="26" t="s">
        <v>58</v>
      </c>
      <c r="G12" s="26" t="s">
        <v>59</v>
      </c>
      <c r="H12" s="26"/>
      <c r="I12" s="27"/>
      <c r="L12" s="30"/>
      <c r="M12" s="31"/>
    </row>
    <row r="13" spans="1:13" s="17" customFormat="1" ht="15" customHeight="1">
      <c r="A13" s="23">
        <v>11</v>
      </c>
      <c r="B13" s="32" t="s">
        <v>343</v>
      </c>
      <c r="C13" s="25" t="s">
        <v>344</v>
      </c>
      <c r="D13" s="26" t="s">
        <v>87</v>
      </c>
      <c r="E13" s="26" t="s">
        <v>88</v>
      </c>
      <c r="F13" s="26" t="s">
        <v>89</v>
      </c>
      <c r="G13" s="26" t="s">
        <v>64</v>
      </c>
      <c r="H13" s="26"/>
      <c r="I13" s="27"/>
      <c r="L13" s="30"/>
      <c r="M13" s="31"/>
    </row>
    <row r="14" spans="1:13" s="17" customFormat="1" ht="15" customHeight="1">
      <c r="A14" s="23">
        <v>12</v>
      </c>
      <c r="B14" s="29" t="s">
        <v>345</v>
      </c>
      <c r="C14" s="25" t="s">
        <v>346</v>
      </c>
      <c r="D14" s="26" t="s">
        <v>90</v>
      </c>
      <c r="E14" s="26" t="s">
        <v>91</v>
      </c>
      <c r="F14" s="26" t="s">
        <v>75</v>
      </c>
      <c r="G14" s="26" t="s">
        <v>64</v>
      </c>
      <c r="H14" s="26"/>
      <c r="I14" s="33"/>
      <c r="L14" s="30"/>
      <c r="M14" s="31"/>
    </row>
    <row r="15" spans="1:13" ht="15" customHeight="1">
      <c r="A15" s="23">
        <v>13</v>
      </c>
      <c r="B15" s="29" t="s">
        <v>347</v>
      </c>
      <c r="C15" s="25" t="s">
        <v>346</v>
      </c>
      <c r="D15" s="26" t="s">
        <v>92</v>
      </c>
      <c r="E15" s="26" t="s">
        <v>93</v>
      </c>
      <c r="F15" s="26" t="s">
        <v>89</v>
      </c>
      <c r="G15" s="26" t="s">
        <v>64</v>
      </c>
      <c r="H15" s="26"/>
      <c r="I15" s="27"/>
      <c r="L15" s="22"/>
      <c r="M15" s="3"/>
    </row>
    <row r="16" spans="1:13" ht="15" customHeight="1">
      <c r="A16" s="23">
        <v>14</v>
      </c>
      <c r="B16" s="29" t="s">
        <v>348</v>
      </c>
      <c r="C16" s="25" t="s">
        <v>346</v>
      </c>
      <c r="D16" s="26" t="s">
        <v>94</v>
      </c>
      <c r="E16" s="26" t="s">
        <v>95</v>
      </c>
      <c r="F16" s="26" t="s">
        <v>96</v>
      </c>
      <c r="G16" s="26" t="s">
        <v>97</v>
      </c>
      <c r="H16" s="26"/>
      <c r="I16" s="27"/>
      <c r="L16" s="22"/>
      <c r="M16" s="3"/>
    </row>
    <row r="17" spans="1:9" ht="15" customHeight="1">
      <c r="A17" s="23">
        <v>15</v>
      </c>
      <c r="B17" s="29" t="s">
        <v>98</v>
      </c>
      <c r="C17" s="25" t="s">
        <v>346</v>
      </c>
      <c r="D17" s="26" t="s">
        <v>99</v>
      </c>
      <c r="E17" s="26" t="s">
        <v>100</v>
      </c>
      <c r="F17" s="26" t="s">
        <v>75</v>
      </c>
      <c r="G17" s="26" t="s">
        <v>64</v>
      </c>
      <c r="H17" s="26"/>
      <c r="I17" s="27"/>
    </row>
    <row r="18" spans="1:9" ht="15" customHeight="1">
      <c r="A18" s="23">
        <v>16</v>
      </c>
      <c r="B18" s="29" t="s">
        <v>349</v>
      </c>
      <c r="C18" s="25" t="s">
        <v>350</v>
      </c>
      <c r="D18" s="26" t="s">
        <v>101</v>
      </c>
      <c r="E18" s="26" t="s">
        <v>102</v>
      </c>
      <c r="F18" s="26" t="s">
        <v>96</v>
      </c>
      <c r="G18" s="26" t="s">
        <v>97</v>
      </c>
      <c r="H18" s="26"/>
      <c r="I18" s="34"/>
    </row>
    <row r="19" spans="1:9" ht="15" customHeight="1">
      <c r="A19" s="23">
        <v>17</v>
      </c>
      <c r="B19" s="29" t="s">
        <v>351</v>
      </c>
      <c r="C19" s="25" t="s">
        <v>350</v>
      </c>
      <c r="D19" s="26" t="s">
        <v>352</v>
      </c>
      <c r="E19" s="26" t="s">
        <v>103</v>
      </c>
      <c r="F19" s="26" t="s">
        <v>67</v>
      </c>
      <c r="G19" s="26" t="s">
        <v>353</v>
      </c>
      <c r="H19" s="26"/>
      <c r="I19" s="27"/>
    </row>
    <row r="20" spans="1:9" ht="15" customHeight="1">
      <c r="A20" s="23">
        <v>18</v>
      </c>
      <c r="B20" s="29" t="s">
        <v>354</v>
      </c>
      <c r="C20" s="25" t="s">
        <v>350</v>
      </c>
      <c r="D20" s="35" t="s">
        <v>355</v>
      </c>
      <c r="E20" s="36">
        <v>14108410</v>
      </c>
      <c r="F20" s="36">
        <v>14018414</v>
      </c>
      <c r="G20" s="26" t="s">
        <v>97</v>
      </c>
      <c r="H20" s="26"/>
      <c r="I20" s="27"/>
    </row>
    <row r="21" spans="1:9" ht="15" customHeight="1">
      <c r="A21" s="23">
        <v>19</v>
      </c>
      <c r="B21" s="29" t="s">
        <v>356</v>
      </c>
      <c r="C21" s="25" t="s">
        <v>350</v>
      </c>
      <c r="D21" s="26" t="s">
        <v>104</v>
      </c>
      <c r="E21" s="26" t="s">
        <v>105</v>
      </c>
      <c r="F21" s="26" t="s">
        <v>63</v>
      </c>
      <c r="G21" s="26" t="s">
        <v>64</v>
      </c>
      <c r="H21" s="26"/>
      <c r="I21" s="27"/>
    </row>
    <row r="22" spans="1:9" ht="15" customHeight="1">
      <c r="A22" s="23">
        <v>20</v>
      </c>
      <c r="B22" s="29" t="s">
        <v>357</v>
      </c>
      <c r="C22" s="25" t="s">
        <v>358</v>
      </c>
      <c r="D22" s="26" t="s">
        <v>106</v>
      </c>
      <c r="E22" s="26" t="s">
        <v>107</v>
      </c>
      <c r="F22" s="26" t="s">
        <v>75</v>
      </c>
      <c r="G22" s="26" t="s">
        <v>64</v>
      </c>
      <c r="H22" s="26"/>
      <c r="I22" s="34"/>
    </row>
    <row r="23" spans="1:9" ht="15" customHeight="1">
      <c r="A23" s="23">
        <v>21</v>
      </c>
      <c r="B23" s="29" t="s">
        <v>359</v>
      </c>
      <c r="C23" s="25" t="s">
        <v>358</v>
      </c>
      <c r="D23" s="26" t="s">
        <v>108</v>
      </c>
      <c r="E23" s="26" t="s">
        <v>109</v>
      </c>
      <c r="F23" s="26" t="s">
        <v>110</v>
      </c>
      <c r="G23" s="26" t="s">
        <v>64</v>
      </c>
      <c r="H23" s="26"/>
      <c r="I23" s="27"/>
    </row>
    <row r="24" spans="1:9" ht="15" customHeight="1">
      <c r="A24" s="23">
        <v>22</v>
      </c>
      <c r="B24" s="29" t="s">
        <v>111</v>
      </c>
      <c r="C24" s="25" t="s">
        <v>358</v>
      </c>
      <c r="D24" s="37" t="s">
        <v>360</v>
      </c>
      <c r="E24" s="38">
        <v>12051738</v>
      </c>
      <c r="F24" s="38">
        <v>12052412</v>
      </c>
      <c r="G24" s="38" t="s">
        <v>112</v>
      </c>
      <c r="H24" s="38"/>
      <c r="I24" s="27"/>
    </row>
    <row r="25" spans="1:9" ht="15" customHeight="1">
      <c r="A25" s="23">
        <v>23</v>
      </c>
      <c r="B25" s="24" t="s">
        <v>361</v>
      </c>
      <c r="C25" s="25" t="s">
        <v>113</v>
      </c>
      <c r="D25" s="26" t="s">
        <v>114</v>
      </c>
      <c r="E25" s="26" t="s">
        <v>115</v>
      </c>
      <c r="F25" s="26" t="s">
        <v>96</v>
      </c>
      <c r="G25" s="26" t="s">
        <v>97</v>
      </c>
      <c r="H25" s="26"/>
      <c r="I25" s="27"/>
    </row>
    <row r="26" spans="1:9" ht="15" customHeight="1">
      <c r="A26" s="23">
        <v>24</v>
      </c>
      <c r="B26" s="24" t="s">
        <v>362</v>
      </c>
      <c r="C26" s="39" t="s">
        <v>363</v>
      </c>
      <c r="D26" s="26" t="s">
        <v>116</v>
      </c>
      <c r="E26" s="26" t="s">
        <v>117</v>
      </c>
      <c r="F26" s="26" t="s">
        <v>110</v>
      </c>
      <c r="G26" s="26" t="s">
        <v>64</v>
      </c>
      <c r="H26" s="26"/>
      <c r="I26" s="27"/>
    </row>
    <row r="27" spans="1:9" ht="15" customHeight="1">
      <c r="A27" s="104" t="s">
        <v>364</v>
      </c>
      <c r="B27" s="105"/>
      <c r="C27" s="105"/>
      <c r="D27" s="105"/>
      <c r="E27" s="105"/>
      <c r="F27" s="105"/>
      <c r="G27" s="105"/>
      <c r="H27" s="77"/>
      <c r="I27" s="40"/>
    </row>
    <row r="28" spans="1:9" ht="15" customHeight="1">
      <c r="A28" s="41"/>
      <c r="B28" s="41"/>
      <c r="C28" s="42"/>
      <c r="D28" s="41"/>
      <c r="E28" s="41"/>
      <c r="F28" s="41"/>
      <c r="G28" s="41"/>
      <c r="H28" s="41"/>
      <c r="I28" s="43"/>
    </row>
    <row r="29" spans="1:9" ht="15" customHeight="1">
      <c r="A29" s="101" t="s">
        <v>482</v>
      </c>
      <c r="B29" s="102"/>
      <c r="C29" s="102"/>
      <c r="D29" s="102"/>
      <c r="E29" s="102"/>
      <c r="F29" s="103"/>
      <c r="G29" s="103"/>
      <c r="H29" s="78"/>
      <c r="I29" s="16"/>
    </row>
    <row r="30" spans="1:9" ht="26.25" customHeight="1">
      <c r="A30" s="19" t="s">
        <v>321</v>
      </c>
      <c r="B30" s="19" t="s">
        <v>322</v>
      </c>
      <c r="C30" s="19" t="s">
        <v>323</v>
      </c>
      <c r="D30" s="19" t="s">
        <v>324</v>
      </c>
      <c r="E30" s="20" t="s">
        <v>325</v>
      </c>
      <c r="F30" s="20" t="s">
        <v>326</v>
      </c>
      <c r="G30" s="19" t="s">
        <v>327</v>
      </c>
      <c r="H30" s="79" t="s">
        <v>486</v>
      </c>
      <c r="I30" s="21" t="s">
        <v>328</v>
      </c>
    </row>
    <row r="31" spans="1:9" ht="15" customHeight="1">
      <c r="A31" s="23">
        <v>1</v>
      </c>
      <c r="B31" s="24" t="s">
        <v>365</v>
      </c>
      <c r="C31" s="25" t="s">
        <v>366</v>
      </c>
      <c r="D31" s="26" t="s">
        <v>118</v>
      </c>
      <c r="E31" s="26" t="s">
        <v>119</v>
      </c>
      <c r="F31" s="26" t="s">
        <v>120</v>
      </c>
      <c r="G31" s="26" t="s">
        <v>59</v>
      </c>
      <c r="H31" s="26"/>
      <c r="I31" s="27"/>
    </row>
    <row r="32" spans="1:9" ht="15" customHeight="1">
      <c r="A32" s="23">
        <v>2</v>
      </c>
      <c r="B32" s="24" t="s">
        <v>367</v>
      </c>
      <c r="C32" s="25" t="s">
        <v>366</v>
      </c>
      <c r="D32" s="26" t="s">
        <v>121</v>
      </c>
      <c r="E32" s="26" t="s">
        <v>122</v>
      </c>
      <c r="F32" s="26" t="s">
        <v>58</v>
      </c>
      <c r="G32" s="26" t="s">
        <v>59</v>
      </c>
      <c r="H32" s="26"/>
      <c r="I32" s="27"/>
    </row>
    <row r="33" spans="1:9" ht="15" customHeight="1">
      <c r="A33" s="23">
        <v>3</v>
      </c>
      <c r="B33" s="24" t="s">
        <v>368</v>
      </c>
      <c r="C33" s="25" t="s">
        <v>366</v>
      </c>
      <c r="D33" s="26" t="s">
        <v>123</v>
      </c>
      <c r="E33" s="26" t="s">
        <v>124</v>
      </c>
      <c r="F33" s="26" t="s">
        <v>110</v>
      </c>
      <c r="G33" s="26" t="s">
        <v>64</v>
      </c>
      <c r="H33" s="26"/>
      <c r="I33" s="27"/>
    </row>
    <row r="34" spans="1:9" ht="15" customHeight="1">
      <c r="A34" s="23">
        <v>4</v>
      </c>
      <c r="B34" s="24" t="s">
        <v>125</v>
      </c>
      <c r="C34" s="25" t="s">
        <v>366</v>
      </c>
      <c r="D34" s="26" t="s">
        <v>126</v>
      </c>
      <c r="E34" s="26" t="s">
        <v>127</v>
      </c>
      <c r="F34" s="26" t="s">
        <v>110</v>
      </c>
      <c r="G34" s="26" t="s">
        <v>64</v>
      </c>
      <c r="H34" s="26"/>
      <c r="I34" s="27"/>
    </row>
    <row r="35" spans="1:9" ht="15" customHeight="1">
      <c r="A35" s="23">
        <v>5</v>
      </c>
      <c r="B35" s="44" t="s">
        <v>369</v>
      </c>
      <c r="C35" s="25" t="s">
        <v>370</v>
      </c>
      <c r="D35" s="26" t="s">
        <v>128</v>
      </c>
      <c r="E35" s="26" t="s">
        <v>129</v>
      </c>
      <c r="F35" s="26" t="s">
        <v>96</v>
      </c>
      <c r="G35" s="26" t="s">
        <v>97</v>
      </c>
      <c r="H35" s="80"/>
      <c r="I35" s="45"/>
    </row>
    <row r="36" spans="1:9" ht="15" customHeight="1">
      <c r="A36" s="23">
        <v>6</v>
      </c>
      <c r="B36" s="46" t="s">
        <v>371</v>
      </c>
      <c r="C36" s="25" t="s">
        <v>370</v>
      </c>
      <c r="D36" s="26" t="s">
        <v>130</v>
      </c>
      <c r="E36" s="26" t="s">
        <v>131</v>
      </c>
      <c r="F36" s="26" t="s">
        <v>63</v>
      </c>
      <c r="G36" s="26" t="s">
        <v>64</v>
      </c>
      <c r="H36" s="26"/>
      <c r="I36" s="27"/>
    </row>
    <row r="37" spans="1:9" ht="15" customHeight="1">
      <c r="A37" s="23">
        <v>7</v>
      </c>
      <c r="B37" s="29" t="s">
        <v>372</v>
      </c>
      <c r="C37" s="25" t="s">
        <v>373</v>
      </c>
      <c r="D37" s="26" t="s">
        <v>132</v>
      </c>
      <c r="E37" s="26" t="s">
        <v>133</v>
      </c>
      <c r="F37" s="26" t="s">
        <v>96</v>
      </c>
      <c r="G37" s="26" t="s">
        <v>97</v>
      </c>
      <c r="H37" s="26"/>
      <c r="I37" s="27"/>
    </row>
    <row r="38" spans="1:9" ht="15" customHeight="1">
      <c r="A38" s="23">
        <v>8</v>
      </c>
      <c r="B38" s="29" t="s">
        <v>374</v>
      </c>
      <c r="C38" s="25" t="s">
        <v>373</v>
      </c>
      <c r="D38" s="26" t="s">
        <v>134</v>
      </c>
      <c r="E38" s="26" t="s">
        <v>135</v>
      </c>
      <c r="F38" s="26" t="s">
        <v>136</v>
      </c>
      <c r="G38" s="26" t="s">
        <v>97</v>
      </c>
      <c r="H38" s="26"/>
      <c r="I38" s="27"/>
    </row>
    <row r="39" spans="1:9" ht="15" customHeight="1">
      <c r="A39" s="23">
        <v>9</v>
      </c>
      <c r="B39" s="29" t="s">
        <v>375</v>
      </c>
      <c r="C39" s="25" t="s">
        <v>373</v>
      </c>
      <c r="D39" s="26" t="s">
        <v>137</v>
      </c>
      <c r="E39" s="26" t="s">
        <v>138</v>
      </c>
      <c r="F39" s="26" t="s">
        <v>58</v>
      </c>
      <c r="G39" s="26" t="s">
        <v>59</v>
      </c>
      <c r="H39" s="26"/>
      <c r="I39" s="27"/>
    </row>
    <row r="40" spans="1:9" ht="15" customHeight="1">
      <c r="A40" s="23">
        <v>10</v>
      </c>
      <c r="B40" s="29" t="s">
        <v>376</v>
      </c>
      <c r="C40" s="47" t="s">
        <v>139</v>
      </c>
      <c r="D40" s="26" t="s">
        <v>140</v>
      </c>
      <c r="E40" s="26" t="s">
        <v>141</v>
      </c>
      <c r="F40" s="26" t="s">
        <v>110</v>
      </c>
      <c r="G40" s="26" t="s">
        <v>64</v>
      </c>
      <c r="H40" s="26"/>
      <c r="I40" s="27"/>
    </row>
    <row r="41" spans="1:9" ht="15" customHeight="1">
      <c r="A41" s="23">
        <v>11</v>
      </c>
      <c r="B41" s="32" t="s">
        <v>377</v>
      </c>
      <c r="C41" s="47" t="s">
        <v>378</v>
      </c>
      <c r="D41" s="26" t="s">
        <v>142</v>
      </c>
      <c r="E41" s="26" t="s">
        <v>143</v>
      </c>
      <c r="F41" s="26" t="s">
        <v>96</v>
      </c>
      <c r="G41" s="26" t="s">
        <v>97</v>
      </c>
      <c r="H41" s="26"/>
      <c r="I41" s="27"/>
    </row>
    <row r="42" spans="1:9" ht="15" customHeight="1">
      <c r="A42" s="23">
        <v>12</v>
      </c>
      <c r="B42" s="48" t="s">
        <v>379</v>
      </c>
      <c r="C42" s="49" t="s">
        <v>144</v>
      </c>
      <c r="D42" s="26" t="s">
        <v>145</v>
      </c>
      <c r="E42" s="26" t="s">
        <v>146</v>
      </c>
      <c r="F42" s="26" t="s">
        <v>81</v>
      </c>
      <c r="G42" s="26" t="s">
        <v>64</v>
      </c>
      <c r="H42" s="26"/>
      <c r="I42" s="27"/>
    </row>
    <row r="43" spans="1:9" ht="15" customHeight="1">
      <c r="A43" s="23">
        <v>13</v>
      </c>
      <c r="B43" s="29" t="s">
        <v>380</v>
      </c>
      <c r="C43" s="50" t="s">
        <v>381</v>
      </c>
      <c r="D43" s="26" t="s">
        <v>147</v>
      </c>
      <c r="E43" s="26" t="s">
        <v>148</v>
      </c>
      <c r="F43" s="26" t="s">
        <v>70</v>
      </c>
      <c r="G43" s="26" t="s">
        <v>64</v>
      </c>
      <c r="H43" s="26"/>
      <c r="I43" s="33"/>
    </row>
    <row r="44" spans="1:9" ht="15" customHeight="1">
      <c r="A44" s="23">
        <v>14</v>
      </c>
      <c r="B44" s="29" t="s">
        <v>382</v>
      </c>
      <c r="C44" s="50" t="s">
        <v>381</v>
      </c>
      <c r="D44" s="26" t="s">
        <v>149</v>
      </c>
      <c r="E44" s="26" t="s">
        <v>150</v>
      </c>
      <c r="F44" s="26" t="s">
        <v>89</v>
      </c>
      <c r="G44" s="26" t="s">
        <v>64</v>
      </c>
      <c r="H44" s="26"/>
      <c r="I44" s="27"/>
    </row>
    <row r="45" spans="1:9" ht="15" customHeight="1">
      <c r="A45" s="23">
        <v>15</v>
      </c>
      <c r="B45" s="29" t="s">
        <v>383</v>
      </c>
      <c r="C45" s="49" t="s">
        <v>384</v>
      </c>
      <c r="D45" s="26" t="s">
        <v>151</v>
      </c>
      <c r="E45" s="26" t="s">
        <v>152</v>
      </c>
      <c r="F45" s="26" t="s">
        <v>75</v>
      </c>
      <c r="G45" s="26" t="s">
        <v>64</v>
      </c>
      <c r="H45" s="26"/>
      <c r="I45" s="27"/>
    </row>
    <row r="46" spans="1:9" ht="15" customHeight="1">
      <c r="A46" s="23">
        <v>16</v>
      </c>
      <c r="B46" s="29" t="s">
        <v>385</v>
      </c>
      <c r="C46" s="49" t="s">
        <v>153</v>
      </c>
      <c r="D46" s="26" t="s">
        <v>154</v>
      </c>
      <c r="E46" s="26" t="s">
        <v>155</v>
      </c>
      <c r="F46" s="26" t="s">
        <v>70</v>
      </c>
      <c r="G46" s="26" t="s">
        <v>64</v>
      </c>
      <c r="H46" s="26"/>
      <c r="I46" s="27"/>
    </row>
    <row r="47" spans="1:9" ht="15" customHeight="1">
      <c r="A47" s="23">
        <v>17</v>
      </c>
      <c r="B47" s="51" t="s">
        <v>386</v>
      </c>
      <c r="C47" s="49" t="s">
        <v>153</v>
      </c>
      <c r="D47" s="26" t="s">
        <v>156</v>
      </c>
      <c r="E47" s="26" t="s">
        <v>157</v>
      </c>
      <c r="F47" s="26" t="s">
        <v>110</v>
      </c>
      <c r="G47" s="26" t="s">
        <v>64</v>
      </c>
      <c r="H47" s="26"/>
      <c r="I47" s="27"/>
    </row>
    <row r="48" spans="1:9" ht="15" customHeight="1">
      <c r="A48" s="23">
        <v>18</v>
      </c>
      <c r="B48" s="29" t="s">
        <v>387</v>
      </c>
      <c r="C48" s="25" t="s">
        <v>388</v>
      </c>
      <c r="D48" s="52" t="s">
        <v>158</v>
      </c>
      <c r="E48" s="53" t="s">
        <v>159</v>
      </c>
      <c r="F48" s="53" t="s">
        <v>160</v>
      </c>
      <c r="G48" s="26" t="s">
        <v>59</v>
      </c>
      <c r="H48" s="26"/>
      <c r="I48" s="27"/>
    </row>
    <row r="49" spans="1:11" ht="15" customHeight="1">
      <c r="A49" s="23">
        <v>19</v>
      </c>
      <c r="B49" s="29" t="s">
        <v>161</v>
      </c>
      <c r="C49" s="25" t="s">
        <v>389</v>
      </c>
      <c r="D49" s="35" t="s">
        <v>390</v>
      </c>
      <c r="E49" s="36">
        <v>14152215</v>
      </c>
      <c r="F49" s="36">
        <v>14151012</v>
      </c>
      <c r="G49" s="36" t="s">
        <v>391</v>
      </c>
      <c r="H49" s="36"/>
      <c r="I49" s="27"/>
    </row>
    <row r="50" spans="1:11" ht="15" customHeight="1">
      <c r="A50" s="23">
        <v>20</v>
      </c>
      <c r="B50" s="29" t="s">
        <v>162</v>
      </c>
      <c r="C50" s="25" t="s">
        <v>389</v>
      </c>
      <c r="D50" s="26" t="s">
        <v>163</v>
      </c>
      <c r="E50" s="26" t="s">
        <v>164</v>
      </c>
      <c r="F50" s="26" t="s">
        <v>96</v>
      </c>
      <c r="G50" s="26" t="s">
        <v>97</v>
      </c>
      <c r="H50" s="26"/>
      <c r="I50" s="27"/>
    </row>
    <row r="51" spans="1:11" ht="15" customHeight="1">
      <c r="A51" s="23">
        <v>21</v>
      </c>
      <c r="B51" s="29" t="s">
        <v>165</v>
      </c>
      <c r="C51" s="25" t="s">
        <v>389</v>
      </c>
      <c r="D51" s="52" t="s">
        <v>166</v>
      </c>
      <c r="E51" s="53" t="s">
        <v>167</v>
      </c>
      <c r="F51" s="53" t="s">
        <v>168</v>
      </c>
      <c r="G51" s="53" t="s">
        <v>59</v>
      </c>
      <c r="H51" s="53"/>
      <c r="I51" s="27"/>
    </row>
    <row r="52" spans="1:11" ht="15" customHeight="1">
      <c r="A52" s="23">
        <v>22</v>
      </c>
      <c r="B52" s="29" t="s">
        <v>169</v>
      </c>
      <c r="C52" s="25" t="s">
        <v>392</v>
      </c>
      <c r="D52" s="26" t="s">
        <v>170</v>
      </c>
      <c r="E52" s="26" t="s">
        <v>171</v>
      </c>
      <c r="F52" s="26" t="s">
        <v>110</v>
      </c>
      <c r="G52" s="26" t="s">
        <v>64</v>
      </c>
      <c r="H52" s="26"/>
      <c r="I52" s="27"/>
    </row>
    <row r="53" spans="1:11" ht="15" customHeight="1">
      <c r="A53" s="23">
        <v>23</v>
      </c>
      <c r="B53" s="29" t="s">
        <v>172</v>
      </c>
      <c r="C53" s="25" t="s">
        <v>173</v>
      </c>
      <c r="D53" s="26" t="s">
        <v>174</v>
      </c>
      <c r="E53" s="26" t="s">
        <v>175</v>
      </c>
      <c r="F53" s="26" t="s">
        <v>96</v>
      </c>
      <c r="G53" s="26" t="s">
        <v>97</v>
      </c>
      <c r="H53" s="26"/>
      <c r="I53" s="27"/>
    </row>
    <row r="54" spans="1:11" ht="15" customHeight="1">
      <c r="A54" s="23">
        <v>24</v>
      </c>
      <c r="B54" s="54" t="s">
        <v>176</v>
      </c>
      <c r="C54" s="25" t="s">
        <v>393</v>
      </c>
      <c r="D54" s="35" t="s">
        <v>394</v>
      </c>
      <c r="E54" s="36">
        <v>14051223</v>
      </c>
      <c r="F54" s="36">
        <v>14052411</v>
      </c>
      <c r="G54" s="36" t="s">
        <v>395</v>
      </c>
      <c r="H54" s="36"/>
      <c r="I54" s="27"/>
    </row>
    <row r="55" spans="1:11" ht="15" customHeight="1">
      <c r="A55" s="104" t="s">
        <v>396</v>
      </c>
      <c r="B55" s="105"/>
      <c r="C55" s="105"/>
      <c r="D55" s="105"/>
      <c r="E55" s="105"/>
      <c r="F55" s="105"/>
      <c r="G55" s="105"/>
      <c r="H55" s="77"/>
      <c r="I55" s="40"/>
    </row>
    <row r="56" spans="1:11" ht="15" customHeight="1">
      <c r="A56" s="41"/>
      <c r="B56" s="41"/>
      <c r="C56" s="41"/>
      <c r="D56" s="41"/>
      <c r="E56" s="41"/>
      <c r="F56" s="41"/>
      <c r="G56" s="41"/>
      <c r="H56" s="41"/>
      <c r="I56" s="43"/>
    </row>
    <row r="57" spans="1:11" s="59" customFormat="1" ht="15" customHeight="1">
      <c r="A57" s="55"/>
      <c r="B57" s="56"/>
      <c r="C57" s="57"/>
      <c r="D57" s="56"/>
      <c r="E57" s="56"/>
      <c r="F57" s="56"/>
      <c r="G57" s="56"/>
      <c r="H57" s="56"/>
      <c r="I57" s="58"/>
      <c r="J57" s="55"/>
      <c r="K57" s="55"/>
    </row>
    <row r="58" spans="1:11" ht="15" customHeight="1">
      <c r="A58" s="101" t="s">
        <v>483</v>
      </c>
      <c r="B58" s="102"/>
      <c r="C58" s="102"/>
      <c r="D58" s="102"/>
      <c r="E58" s="102"/>
      <c r="F58" s="103"/>
      <c r="G58" s="103"/>
      <c r="H58" s="78"/>
      <c r="I58" s="16"/>
    </row>
    <row r="59" spans="1:11" ht="30.75" customHeight="1">
      <c r="A59" s="19" t="s">
        <v>321</v>
      </c>
      <c r="B59" s="19" t="s">
        <v>322</v>
      </c>
      <c r="C59" s="19" t="s">
        <v>323</v>
      </c>
      <c r="D59" s="19" t="s">
        <v>324</v>
      </c>
      <c r="E59" s="20" t="s">
        <v>325</v>
      </c>
      <c r="F59" s="20" t="s">
        <v>326</v>
      </c>
      <c r="G59" s="19" t="s">
        <v>327</v>
      </c>
      <c r="H59" s="79" t="s">
        <v>486</v>
      </c>
      <c r="I59" s="21" t="s">
        <v>328</v>
      </c>
    </row>
    <row r="60" spans="1:11" ht="15" customHeight="1">
      <c r="A60" s="23">
        <v>1</v>
      </c>
      <c r="B60" s="32" t="s">
        <v>397</v>
      </c>
      <c r="C60" s="25" t="s">
        <v>398</v>
      </c>
      <c r="D60" s="36" t="s">
        <v>399</v>
      </c>
      <c r="E60" s="36">
        <v>15051514</v>
      </c>
      <c r="F60" s="36">
        <v>15052314</v>
      </c>
      <c r="G60" s="36" t="s">
        <v>353</v>
      </c>
      <c r="H60" s="36"/>
      <c r="I60" s="27"/>
    </row>
    <row r="61" spans="1:11" ht="15" customHeight="1">
      <c r="A61" s="23">
        <v>2</v>
      </c>
      <c r="B61" s="32" t="s">
        <v>400</v>
      </c>
      <c r="C61" s="25" t="s">
        <v>398</v>
      </c>
      <c r="D61" s="26" t="s">
        <v>401</v>
      </c>
      <c r="E61" s="26" t="s">
        <v>177</v>
      </c>
      <c r="F61" s="26" t="s">
        <v>67</v>
      </c>
      <c r="G61" s="26" t="s">
        <v>64</v>
      </c>
      <c r="H61" s="26"/>
      <c r="I61" s="27"/>
    </row>
    <row r="62" spans="1:11" ht="15" customHeight="1">
      <c r="A62" s="23">
        <v>3</v>
      </c>
      <c r="B62" s="32" t="s">
        <v>402</v>
      </c>
      <c r="C62" s="25" t="s">
        <v>398</v>
      </c>
      <c r="D62" s="26" t="s">
        <v>178</v>
      </c>
      <c r="E62" s="26" t="s">
        <v>179</v>
      </c>
      <c r="F62" s="26" t="s">
        <v>63</v>
      </c>
      <c r="G62" s="26" t="s">
        <v>64</v>
      </c>
      <c r="H62" s="26"/>
      <c r="I62" s="27"/>
    </row>
    <row r="63" spans="1:11" ht="15" customHeight="1">
      <c r="A63" s="23">
        <v>4</v>
      </c>
      <c r="B63" s="32" t="s">
        <v>180</v>
      </c>
      <c r="C63" s="25" t="s">
        <v>181</v>
      </c>
      <c r="D63" s="26" t="s">
        <v>182</v>
      </c>
      <c r="E63" s="26" t="s">
        <v>183</v>
      </c>
      <c r="F63" s="26" t="s">
        <v>58</v>
      </c>
      <c r="G63" s="26" t="s">
        <v>59</v>
      </c>
      <c r="H63" s="26"/>
      <c r="I63" s="27"/>
    </row>
    <row r="64" spans="1:11" ht="15" customHeight="1">
      <c r="A64" s="23">
        <v>5</v>
      </c>
      <c r="B64" s="32" t="s">
        <v>403</v>
      </c>
      <c r="C64" s="25" t="s">
        <v>181</v>
      </c>
      <c r="D64" s="26" t="s">
        <v>184</v>
      </c>
      <c r="E64" s="26" t="s">
        <v>185</v>
      </c>
      <c r="F64" s="26" t="s">
        <v>63</v>
      </c>
      <c r="G64" s="26" t="s">
        <v>64</v>
      </c>
      <c r="H64" s="26"/>
      <c r="I64" s="27"/>
    </row>
    <row r="65" spans="1:9" ht="15" customHeight="1">
      <c r="A65" s="23">
        <v>6</v>
      </c>
      <c r="B65" s="60" t="s">
        <v>404</v>
      </c>
      <c r="C65" s="25" t="s">
        <v>181</v>
      </c>
      <c r="D65" s="26" t="s">
        <v>186</v>
      </c>
      <c r="E65" s="26" t="s">
        <v>187</v>
      </c>
      <c r="F65" s="26" t="s">
        <v>110</v>
      </c>
      <c r="G65" s="26" t="s">
        <v>64</v>
      </c>
      <c r="H65" s="26"/>
      <c r="I65" s="27"/>
    </row>
    <row r="66" spans="1:9" ht="15" customHeight="1">
      <c r="A66" s="23">
        <v>7</v>
      </c>
      <c r="B66" s="32" t="s">
        <v>405</v>
      </c>
      <c r="C66" s="25" t="s">
        <v>181</v>
      </c>
      <c r="D66" s="26" t="s">
        <v>188</v>
      </c>
      <c r="E66" s="26" t="s">
        <v>189</v>
      </c>
      <c r="F66" s="26" t="s">
        <v>110</v>
      </c>
      <c r="G66" s="26" t="s">
        <v>64</v>
      </c>
      <c r="H66" s="26"/>
      <c r="I66" s="27"/>
    </row>
    <row r="67" spans="1:9" ht="15" customHeight="1">
      <c r="A67" s="23">
        <v>8</v>
      </c>
      <c r="B67" s="24" t="s">
        <v>554</v>
      </c>
      <c r="C67" s="25" t="s">
        <v>406</v>
      </c>
      <c r="D67" s="26" t="s">
        <v>190</v>
      </c>
      <c r="E67" s="26" t="s">
        <v>191</v>
      </c>
      <c r="F67" s="26" t="s">
        <v>75</v>
      </c>
      <c r="G67" s="26" t="s">
        <v>64</v>
      </c>
      <c r="H67" s="26"/>
      <c r="I67" s="27"/>
    </row>
    <row r="68" spans="1:9" ht="15" customHeight="1">
      <c r="A68" s="23">
        <v>9</v>
      </c>
      <c r="B68" s="24" t="s">
        <v>407</v>
      </c>
      <c r="C68" s="25" t="s">
        <v>406</v>
      </c>
      <c r="D68" s="26" t="s">
        <v>192</v>
      </c>
      <c r="E68" s="26" t="s">
        <v>193</v>
      </c>
      <c r="F68" s="26" t="s">
        <v>194</v>
      </c>
      <c r="G68" s="26" t="s">
        <v>97</v>
      </c>
      <c r="H68" s="26"/>
      <c r="I68" s="27"/>
    </row>
    <row r="69" spans="1:9" ht="15" customHeight="1">
      <c r="A69" s="23">
        <v>10</v>
      </c>
      <c r="B69" s="32" t="s">
        <v>408</v>
      </c>
      <c r="C69" s="25" t="s">
        <v>409</v>
      </c>
      <c r="D69" s="26" t="s">
        <v>195</v>
      </c>
      <c r="E69" s="26" t="s">
        <v>196</v>
      </c>
      <c r="F69" s="26" t="s">
        <v>70</v>
      </c>
      <c r="G69" s="26" t="s">
        <v>64</v>
      </c>
      <c r="H69" s="26"/>
      <c r="I69" s="27"/>
    </row>
    <row r="70" spans="1:9" ht="15" customHeight="1">
      <c r="A70" s="23">
        <v>11</v>
      </c>
      <c r="B70" s="32" t="s">
        <v>410</v>
      </c>
      <c r="C70" s="25" t="s">
        <v>409</v>
      </c>
      <c r="D70" s="26" t="s">
        <v>197</v>
      </c>
      <c r="E70" s="26" t="s">
        <v>198</v>
      </c>
      <c r="F70" s="26" t="s">
        <v>67</v>
      </c>
      <c r="G70" s="26" t="s">
        <v>64</v>
      </c>
      <c r="H70" s="26"/>
      <c r="I70" s="27"/>
    </row>
    <row r="71" spans="1:9" ht="15" customHeight="1">
      <c r="A71" s="23">
        <v>12</v>
      </c>
      <c r="B71" s="24" t="s">
        <v>411</v>
      </c>
      <c r="C71" s="25" t="s">
        <v>412</v>
      </c>
      <c r="D71" s="26" t="s">
        <v>199</v>
      </c>
      <c r="E71" s="26" t="s">
        <v>200</v>
      </c>
      <c r="F71" s="26" t="s">
        <v>81</v>
      </c>
      <c r="G71" s="26" t="s">
        <v>64</v>
      </c>
      <c r="H71" s="26"/>
      <c r="I71" s="27"/>
    </row>
    <row r="72" spans="1:9" ht="15" customHeight="1">
      <c r="A72" s="23">
        <v>13</v>
      </c>
      <c r="B72" s="61" t="s">
        <v>413</v>
      </c>
      <c r="C72" s="25" t="s">
        <v>412</v>
      </c>
      <c r="D72" s="26" t="s">
        <v>201</v>
      </c>
      <c r="E72" s="26" t="s">
        <v>202</v>
      </c>
      <c r="F72" s="26" t="s">
        <v>89</v>
      </c>
      <c r="G72" s="26" t="s">
        <v>64</v>
      </c>
      <c r="H72" s="26"/>
      <c r="I72" s="27"/>
    </row>
    <row r="73" spans="1:9" ht="15" customHeight="1">
      <c r="A73" s="23">
        <v>14</v>
      </c>
      <c r="B73" s="29" t="s">
        <v>414</v>
      </c>
      <c r="C73" s="25" t="s">
        <v>412</v>
      </c>
      <c r="D73" s="26" t="s">
        <v>203</v>
      </c>
      <c r="E73" s="26" t="s">
        <v>204</v>
      </c>
      <c r="F73" s="26" t="s">
        <v>75</v>
      </c>
      <c r="G73" s="26" t="s">
        <v>64</v>
      </c>
      <c r="H73" s="26"/>
      <c r="I73" s="27"/>
    </row>
    <row r="74" spans="1:9" ht="15" customHeight="1">
      <c r="A74" s="23">
        <v>15</v>
      </c>
      <c r="B74" s="29" t="s">
        <v>415</v>
      </c>
      <c r="C74" s="25" t="s">
        <v>412</v>
      </c>
      <c r="D74" s="26" t="s">
        <v>205</v>
      </c>
      <c r="E74" s="26" t="s">
        <v>206</v>
      </c>
      <c r="F74" s="26" t="s">
        <v>67</v>
      </c>
      <c r="G74" s="26" t="s">
        <v>64</v>
      </c>
      <c r="H74" s="80"/>
      <c r="I74" s="45"/>
    </row>
    <row r="75" spans="1:9" ht="15" customHeight="1">
      <c r="A75" s="23">
        <v>16</v>
      </c>
      <c r="B75" s="29" t="s">
        <v>416</v>
      </c>
      <c r="C75" s="25" t="s">
        <v>412</v>
      </c>
      <c r="D75" s="26" t="s">
        <v>207</v>
      </c>
      <c r="E75" s="26" t="s">
        <v>208</v>
      </c>
      <c r="F75" s="26" t="s">
        <v>67</v>
      </c>
      <c r="G75" s="26" t="s">
        <v>64</v>
      </c>
      <c r="H75" s="26"/>
      <c r="I75" s="27"/>
    </row>
    <row r="76" spans="1:9" ht="15" customHeight="1">
      <c r="A76" s="23">
        <v>17</v>
      </c>
      <c r="B76" s="29" t="s">
        <v>417</v>
      </c>
      <c r="C76" s="25" t="s">
        <v>209</v>
      </c>
      <c r="D76" s="26" t="s">
        <v>210</v>
      </c>
      <c r="E76" s="26" t="s">
        <v>211</v>
      </c>
      <c r="F76" s="26" t="s">
        <v>89</v>
      </c>
      <c r="G76" s="26" t="s">
        <v>64</v>
      </c>
      <c r="H76" s="26"/>
      <c r="I76" s="27"/>
    </row>
    <row r="77" spans="1:9" ht="15" customHeight="1">
      <c r="A77" s="23">
        <v>18</v>
      </c>
      <c r="B77" s="29" t="s">
        <v>418</v>
      </c>
      <c r="C77" s="25" t="s">
        <v>209</v>
      </c>
      <c r="D77" s="26" t="s">
        <v>212</v>
      </c>
      <c r="E77" s="26" t="s">
        <v>213</v>
      </c>
      <c r="F77" s="26" t="s">
        <v>81</v>
      </c>
      <c r="G77" s="26" t="s">
        <v>64</v>
      </c>
      <c r="H77" s="26"/>
      <c r="I77" s="27"/>
    </row>
    <row r="78" spans="1:9" ht="15" customHeight="1">
      <c r="A78" s="23">
        <v>19</v>
      </c>
      <c r="B78" s="29" t="s">
        <v>419</v>
      </c>
      <c r="C78" s="25" t="s">
        <v>420</v>
      </c>
      <c r="D78" s="26" t="s">
        <v>214</v>
      </c>
      <c r="E78" s="26" t="s">
        <v>215</v>
      </c>
      <c r="F78" s="26" t="s">
        <v>96</v>
      </c>
      <c r="G78" s="26" t="s">
        <v>97</v>
      </c>
      <c r="H78" s="26"/>
      <c r="I78" s="27"/>
    </row>
    <row r="79" spans="1:9" ht="15" customHeight="1">
      <c r="A79" s="23">
        <v>20</v>
      </c>
      <c r="B79" s="62" t="s">
        <v>421</v>
      </c>
      <c r="C79" s="25" t="s">
        <v>420</v>
      </c>
      <c r="D79" s="52" t="s">
        <v>216</v>
      </c>
      <c r="E79" s="53" t="s">
        <v>217</v>
      </c>
      <c r="F79" s="53" t="s">
        <v>218</v>
      </c>
      <c r="G79" s="26" t="s">
        <v>64</v>
      </c>
      <c r="H79" s="26"/>
      <c r="I79" s="27"/>
    </row>
    <row r="80" spans="1:9" ht="15" customHeight="1">
      <c r="A80" s="23">
        <v>21</v>
      </c>
      <c r="B80" s="29" t="s">
        <v>422</v>
      </c>
      <c r="C80" s="25" t="s">
        <v>423</v>
      </c>
      <c r="D80" s="26" t="s">
        <v>219</v>
      </c>
      <c r="E80" s="26" t="s">
        <v>220</v>
      </c>
      <c r="F80" s="26" t="s">
        <v>136</v>
      </c>
      <c r="G80" s="26" t="s">
        <v>97</v>
      </c>
      <c r="H80" s="26"/>
      <c r="I80" s="27"/>
    </row>
    <row r="81" spans="1:9" ht="15" customHeight="1">
      <c r="A81" s="104" t="s">
        <v>424</v>
      </c>
      <c r="B81" s="105"/>
      <c r="C81" s="105"/>
      <c r="D81" s="105"/>
      <c r="E81" s="105"/>
      <c r="F81" s="105"/>
      <c r="G81" s="105"/>
      <c r="H81" s="77"/>
      <c r="I81" s="40"/>
    </row>
    <row r="82" spans="1:9" ht="15" customHeight="1"/>
    <row r="83" spans="1:9" ht="15" customHeight="1">
      <c r="A83" s="101" t="s">
        <v>484</v>
      </c>
      <c r="B83" s="102"/>
      <c r="C83" s="102"/>
      <c r="D83" s="102"/>
      <c r="E83" s="102"/>
      <c r="F83" s="103"/>
      <c r="G83" s="103"/>
      <c r="H83" s="78"/>
      <c r="I83" s="16"/>
    </row>
    <row r="84" spans="1:9" ht="27.75" customHeight="1">
      <c r="A84" s="19" t="s">
        <v>321</v>
      </c>
      <c r="B84" s="19" t="s">
        <v>322</v>
      </c>
      <c r="C84" s="19" t="s">
        <v>323</v>
      </c>
      <c r="D84" s="19" t="s">
        <v>324</v>
      </c>
      <c r="E84" s="20" t="s">
        <v>325</v>
      </c>
      <c r="F84" s="20" t="s">
        <v>326</v>
      </c>
      <c r="G84" s="19" t="s">
        <v>327</v>
      </c>
      <c r="H84" s="79" t="s">
        <v>486</v>
      </c>
      <c r="I84" s="21" t="s">
        <v>328</v>
      </c>
    </row>
    <row r="85" spans="1:9" ht="15" customHeight="1">
      <c r="A85" s="23">
        <v>1</v>
      </c>
      <c r="B85" s="66" t="s">
        <v>425</v>
      </c>
      <c r="C85" s="25" t="s">
        <v>426</v>
      </c>
      <c r="D85" s="26" t="s">
        <v>221</v>
      </c>
      <c r="E85" s="26" t="s">
        <v>222</v>
      </c>
      <c r="F85" s="26" t="s">
        <v>136</v>
      </c>
      <c r="G85" s="26" t="s">
        <v>97</v>
      </c>
      <c r="H85" s="26"/>
      <c r="I85" s="27"/>
    </row>
    <row r="86" spans="1:9" ht="15" customHeight="1">
      <c r="A86" s="23">
        <v>2</v>
      </c>
      <c r="B86" s="66" t="s">
        <v>223</v>
      </c>
      <c r="C86" s="25" t="s">
        <v>224</v>
      </c>
      <c r="D86" s="26" t="s">
        <v>225</v>
      </c>
      <c r="E86" s="26" t="s">
        <v>226</v>
      </c>
      <c r="F86" s="26" t="s">
        <v>96</v>
      </c>
      <c r="G86" s="26" t="s">
        <v>97</v>
      </c>
      <c r="H86" s="26"/>
      <c r="I86" s="27"/>
    </row>
    <row r="87" spans="1:9" ht="15" customHeight="1">
      <c r="A87" s="23">
        <v>3</v>
      </c>
      <c r="B87" s="66" t="s">
        <v>427</v>
      </c>
      <c r="C87" s="25" t="s">
        <v>224</v>
      </c>
      <c r="D87" s="26" t="s">
        <v>227</v>
      </c>
      <c r="E87" s="26" t="s">
        <v>228</v>
      </c>
      <c r="F87" s="26" t="s">
        <v>89</v>
      </c>
      <c r="G87" s="26" t="s">
        <v>64</v>
      </c>
      <c r="H87" s="26"/>
      <c r="I87" s="27"/>
    </row>
    <row r="88" spans="1:9" ht="15" customHeight="1">
      <c r="A88" s="23">
        <v>4</v>
      </c>
      <c r="B88" s="66" t="s">
        <v>229</v>
      </c>
      <c r="C88" s="25" t="s">
        <v>224</v>
      </c>
      <c r="D88" s="26" t="s">
        <v>230</v>
      </c>
      <c r="E88" s="26" t="s">
        <v>231</v>
      </c>
      <c r="F88" s="26" t="s">
        <v>67</v>
      </c>
      <c r="G88" s="26" t="s">
        <v>64</v>
      </c>
      <c r="H88" s="26"/>
      <c r="I88" s="27"/>
    </row>
    <row r="89" spans="1:9" ht="15" customHeight="1">
      <c r="A89" s="23">
        <v>5</v>
      </c>
      <c r="B89" s="24" t="s">
        <v>428</v>
      </c>
      <c r="C89" s="25" t="s">
        <v>232</v>
      </c>
      <c r="D89" s="26" t="s">
        <v>233</v>
      </c>
      <c r="E89" s="26" t="s">
        <v>234</v>
      </c>
      <c r="F89" s="26" t="s">
        <v>81</v>
      </c>
      <c r="G89" s="26" t="s">
        <v>64</v>
      </c>
      <c r="H89" s="26"/>
      <c r="I89" s="27"/>
    </row>
    <row r="90" spans="1:9" ht="15" customHeight="1">
      <c r="A90" s="23">
        <v>6</v>
      </c>
      <c r="B90" s="67" t="s">
        <v>235</v>
      </c>
      <c r="C90" s="25" t="s">
        <v>429</v>
      </c>
      <c r="D90" s="26" t="s">
        <v>236</v>
      </c>
      <c r="E90" s="26" t="s">
        <v>237</v>
      </c>
      <c r="F90" s="26" t="s">
        <v>63</v>
      </c>
      <c r="G90" s="26" t="s">
        <v>64</v>
      </c>
      <c r="H90" s="26"/>
      <c r="I90" s="27"/>
    </row>
    <row r="91" spans="1:9" ht="15" customHeight="1">
      <c r="A91" s="23">
        <v>7</v>
      </c>
      <c r="B91" s="68" t="s">
        <v>430</v>
      </c>
      <c r="C91" s="25" t="s">
        <v>431</v>
      </c>
      <c r="D91" s="26" t="s">
        <v>238</v>
      </c>
      <c r="E91" s="26" t="s">
        <v>239</v>
      </c>
      <c r="F91" s="26" t="s">
        <v>63</v>
      </c>
      <c r="G91" s="26" t="s">
        <v>64</v>
      </c>
      <c r="H91" s="26"/>
      <c r="I91" s="27" t="s">
        <v>240</v>
      </c>
    </row>
    <row r="92" spans="1:9" ht="15" customHeight="1">
      <c r="A92" s="23">
        <v>8</v>
      </c>
      <c r="B92" s="69" t="s">
        <v>241</v>
      </c>
      <c r="C92" s="25" t="s">
        <v>429</v>
      </c>
      <c r="D92" s="26" t="s">
        <v>242</v>
      </c>
      <c r="E92" s="26" t="s">
        <v>243</v>
      </c>
      <c r="F92" s="26" t="s">
        <v>96</v>
      </c>
      <c r="G92" s="26" t="s">
        <v>432</v>
      </c>
      <c r="H92" s="26"/>
      <c r="I92" s="27"/>
    </row>
    <row r="93" spans="1:9" ht="15" customHeight="1">
      <c r="A93" s="23">
        <v>9</v>
      </c>
      <c r="B93" s="69" t="s">
        <v>433</v>
      </c>
      <c r="C93" s="25" t="s">
        <v>429</v>
      </c>
      <c r="D93" s="26" t="s">
        <v>244</v>
      </c>
      <c r="E93" s="26" t="s">
        <v>245</v>
      </c>
      <c r="F93" s="26" t="s">
        <v>246</v>
      </c>
      <c r="G93" s="26" t="s">
        <v>247</v>
      </c>
      <c r="H93" s="26"/>
      <c r="I93" s="27" t="s">
        <v>240</v>
      </c>
    </row>
    <row r="94" spans="1:9" ht="15" customHeight="1">
      <c r="A94" s="23">
        <v>10</v>
      </c>
      <c r="B94" s="29" t="s">
        <v>434</v>
      </c>
      <c r="C94" s="25" t="s">
        <v>435</v>
      </c>
      <c r="D94" s="26" t="s">
        <v>248</v>
      </c>
      <c r="E94" s="26" t="s">
        <v>249</v>
      </c>
      <c r="F94" s="26" t="s">
        <v>96</v>
      </c>
      <c r="G94" s="26" t="s">
        <v>97</v>
      </c>
      <c r="H94" s="26"/>
      <c r="I94" s="27"/>
    </row>
    <row r="95" spans="1:9" ht="15" customHeight="1">
      <c r="A95" s="23">
        <v>11</v>
      </c>
      <c r="B95" s="32" t="s">
        <v>436</v>
      </c>
      <c r="C95" s="25" t="s">
        <v>435</v>
      </c>
      <c r="D95" s="26" t="s">
        <v>250</v>
      </c>
      <c r="E95" s="26" t="s">
        <v>251</v>
      </c>
      <c r="F95" s="26" t="s">
        <v>96</v>
      </c>
      <c r="G95" s="26" t="s">
        <v>97</v>
      </c>
      <c r="H95" s="26"/>
      <c r="I95" s="33"/>
    </row>
    <row r="96" spans="1:9" ht="15" customHeight="1">
      <c r="A96" s="23">
        <v>12</v>
      </c>
      <c r="B96" s="32" t="s">
        <v>437</v>
      </c>
      <c r="C96" s="25" t="s">
        <v>435</v>
      </c>
      <c r="D96" s="26" t="s">
        <v>252</v>
      </c>
      <c r="E96" s="26" t="s">
        <v>253</v>
      </c>
      <c r="F96" s="26" t="s">
        <v>96</v>
      </c>
      <c r="G96" s="26" t="s">
        <v>97</v>
      </c>
      <c r="H96" s="26"/>
      <c r="I96" s="70"/>
    </row>
    <row r="97" spans="1:11" ht="15" customHeight="1">
      <c r="A97" s="23">
        <v>13</v>
      </c>
      <c r="B97" s="32" t="s">
        <v>254</v>
      </c>
      <c r="C97" s="25" t="s">
        <v>438</v>
      </c>
      <c r="D97" s="26" t="s">
        <v>255</v>
      </c>
      <c r="E97" s="26" t="s">
        <v>256</v>
      </c>
      <c r="F97" s="26" t="s">
        <v>136</v>
      </c>
      <c r="G97" s="26" t="s">
        <v>97</v>
      </c>
      <c r="H97" s="26"/>
      <c r="I97" s="27"/>
    </row>
    <row r="98" spans="1:11" ht="15" customHeight="1">
      <c r="A98" s="23">
        <v>14</v>
      </c>
      <c r="B98" s="32" t="s">
        <v>257</v>
      </c>
      <c r="C98" s="25" t="s">
        <v>438</v>
      </c>
      <c r="D98" s="26" t="s">
        <v>258</v>
      </c>
      <c r="E98" s="26" t="s">
        <v>259</v>
      </c>
      <c r="F98" s="26" t="s">
        <v>96</v>
      </c>
      <c r="G98" s="26" t="s">
        <v>97</v>
      </c>
      <c r="H98" s="26"/>
      <c r="I98" s="70"/>
    </row>
    <row r="99" spans="1:11" ht="15" customHeight="1">
      <c r="A99" s="23">
        <v>15</v>
      </c>
      <c r="B99" s="32" t="s">
        <v>439</v>
      </c>
      <c r="C99" s="25" t="s">
        <v>438</v>
      </c>
      <c r="D99" s="26" t="s">
        <v>260</v>
      </c>
      <c r="E99" s="26" t="s">
        <v>261</v>
      </c>
      <c r="F99" s="26" t="s">
        <v>96</v>
      </c>
      <c r="G99" s="26" t="s">
        <v>97</v>
      </c>
      <c r="H99" s="26"/>
      <c r="I99" s="27"/>
    </row>
    <row r="100" spans="1:11" ht="15" customHeight="1">
      <c r="A100" s="23">
        <v>16</v>
      </c>
      <c r="B100" s="32" t="s">
        <v>262</v>
      </c>
      <c r="C100" s="25" t="s">
        <v>438</v>
      </c>
      <c r="D100" s="26" t="s">
        <v>263</v>
      </c>
      <c r="E100" s="26" t="s">
        <v>264</v>
      </c>
      <c r="F100" s="26" t="s">
        <v>96</v>
      </c>
      <c r="G100" s="26" t="s">
        <v>97</v>
      </c>
      <c r="H100" s="26"/>
      <c r="I100" s="27"/>
    </row>
    <row r="101" spans="1:11" ht="15" customHeight="1">
      <c r="A101" s="23">
        <v>17</v>
      </c>
      <c r="B101" s="29" t="s">
        <v>440</v>
      </c>
      <c r="C101" s="25" t="s">
        <v>441</v>
      </c>
      <c r="D101" s="26" t="s">
        <v>265</v>
      </c>
      <c r="E101" s="26" t="s">
        <v>266</v>
      </c>
      <c r="F101" s="26" t="s">
        <v>96</v>
      </c>
      <c r="G101" s="26" t="s">
        <v>97</v>
      </c>
      <c r="H101" s="26"/>
      <c r="I101" s="27"/>
    </row>
    <row r="102" spans="1:11" ht="15" customHeight="1">
      <c r="A102" s="23">
        <v>18</v>
      </c>
      <c r="B102" s="29" t="s">
        <v>442</v>
      </c>
      <c r="C102" s="25" t="s">
        <v>441</v>
      </c>
      <c r="D102" s="36" t="s">
        <v>443</v>
      </c>
      <c r="E102" s="36">
        <v>13224619</v>
      </c>
      <c r="F102" s="36">
        <v>13052316</v>
      </c>
      <c r="G102" s="26" t="s">
        <v>64</v>
      </c>
      <c r="H102" s="26"/>
      <c r="I102" s="71"/>
      <c r="J102" s="72"/>
      <c r="K102" s="55"/>
    </row>
    <row r="103" spans="1:11" ht="15" customHeight="1">
      <c r="A103" s="23">
        <v>19</v>
      </c>
      <c r="B103" s="29" t="s">
        <v>267</v>
      </c>
      <c r="C103" s="25" t="s">
        <v>444</v>
      </c>
      <c r="D103" s="26" t="s">
        <v>268</v>
      </c>
      <c r="E103" s="26" t="s">
        <v>269</v>
      </c>
      <c r="F103" s="26" t="s">
        <v>96</v>
      </c>
      <c r="G103" s="26" t="s">
        <v>97</v>
      </c>
      <c r="H103" s="26"/>
      <c r="I103" s="71"/>
      <c r="J103" s="73"/>
    </row>
    <row r="104" spans="1:11" ht="15" customHeight="1">
      <c r="A104" s="23">
        <v>20</v>
      </c>
      <c r="B104" s="29" t="s">
        <v>445</v>
      </c>
      <c r="C104" s="25" t="s">
        <v>444</v>
      </c>
      <c r="D104" s="26" t="s">
        <v>270</v>
      </c>
      <c r="E104" s="26" t="s">
        <v>271</v>
      </c>
      <c r="F104" s="26" t="s">
        <v>67</v>
      </c>
      <c r="G104" s="26" t="s">
        <v>64</v>
      </c>
      <c r="H104" s="26"/>
      <c r="I104" s="71"/>
      <c r="J104" s="73"/>
    </row>
    <row r="105" spans="1:11" ht="15" customHeight="1">
      <c r="A105" s="23">
        <v>21</v>
      </c>
      <c r="B105" s="69" t="s">
        <v>446</v>
      </c>
      <c r="C105" s="25" t="s">
        <v>447</v>
      </c>
      <c r="D105" s="26" t="s">
        <v>272</v>
      </c>
      <c r="E105" s="26" t="s">
        <v>273</v>
      </c>
      <c r="F105" s="26" t="s">
        <v>246</v>
      </c>
      <c r="G105" s="26" t="s">
        <v>448</v>
      </c>
      <c r="H105" s="26"/>
      <c r="I105" s="74" t="s">
        <v>449</v>
      </c>
      <c r="J105" s="73"/>
    </row>
    <row r="106" spans="1:11" ht="15" customHeight="1">
      <c r="A106" s="23">
        <v>22</v>
      </c>
      <c r="B106" s="69" t="s">
        <v>450</v>
      </c>
      <c r="C106" s="25" t="s">
        <v>451</v>
      </c>
      <c r="D106" s="26" t="s">
        <v>274</v>
      </c>
      <c r="E106" s="26" t="s">
        <v>275</v>
      </c>
      <c r="F106" s="26" t="s">
        <v>246</v>
      </c>
      <c r="G106" s="26" t="s">
        <v>247</v>
      </c>
      <c r="H106" s="26"/>
      <c r="I106" s="74" t="s">
        <v>449</v>
      </c>
      <c r="J106" s="73"/>
    </row>
    <row r="107" spans="1:11" ht="15" customHeight="1">
      <c r="A107" s="23">
        <v>23</v>
      </c>
      <c r="B107" s="69" t="s">
        <v>276</v>
      </c>
      <c r="C107" s="25" t="s">
        <v>452</v>
      </c>
      <c r="D107" s="26" t="s">
        <v>277</v>
      </c>
      <c r="E107" s="26" t="s">
        <v>278</v>
      </c>
      <c r="F107" s="26" t="s">
        <v>246</v>
      </c>
      <c r="G107" s="26" t="s">
        <v>247</v>
      </c>
      <c r="H107" s="26"/>
      <c r="I107" s="74" t="s">
        <v>449</v>
      </c>
      <c r="J107" s="73"/>
    </row>
    <row r="108" spans="1:11" ht="15" customHeight="1">
      <c r="A108" s="104" t="s">
        <v>453</v>
      </c>
      <c r="B108" s="105"/>
      <c r="C108" s="105"/>
      <c r="D108" s="105"/>
      <c r="E108" s="105"/>
      <c r="F108" s="105"/>
      <c r="G108" s="105"/>
      <c r="H108" s="77"/>
      <c r="I108" s="40"/>
    </row>
    <row r="109" spans="1:11" ht="15" customHeight="1">
      <c r="A109" s="41"/>
      <c r="B109" s="41"/>
      <c r="C109" s="41"/>
      <c r="D109" s="41"/>
      <c r="E109" s="41"/>
      <c r="F109" s="41"/>
      <c r="G109" s="41"/>
      <c r="H109" s="41"/>
      <c r="I109" s="43"/>
    </row>
    <row r="110" spans="1:11" ht="15" customHeight="1"/>
    <row r="111" spans="1:11" ht="15" customHeight="1">
      <c r="A111" s="101" t="s">
        <v>485</v>
      </c>
      <c r="B111" s="102"/>
      <c r="C111" s="102"/>
      <c r="D111" s="102"/>
      <c r="E111" s="102"/>
      <c r="F111" s="103"/>
      <c r="G111" s="103"/>
      <c r="H111" s="78"/>
      <c r="I111" s="16"/>
    </row>
    <row r="112" spans="1:11" ht="30.75" customHeight="1">
      <c r="A112" s="19" t="s">
        <v>321</v>
      </c>
      <c r="B112" s="19" t="s">
        <v>322</v>
      </c>
      <c r="C112" s="19" t="s">
        <v>323</v>
      </c>
      <c r="D112" s="19" t="s">
        <v>324</v>
      </c>
      <c r="E112" s="20" t="s">
        <v>325</v>
      </c>
      <c r="F112" s="20" t="s">
        <v>326</v>
      </c>
      <c r="G112" s="19" t="s">
        <v>327</v>
      </c>
      <c r="H112" s="79" t="s">
        <v>486</v>
      </c>
      <c r="I112" s="21" t="s">
        <v>328</v>
      </c>
    </row>
    <row r="113" spans="1:9" ht="15" customHeight="1">
      <c r="A113" s="23">
        <v>1</v>
      </c>
      <c r="B113" s="24" t="s">
        <v>454</v>
      </c>
      <c r="C113" s="50" t="s">
        <v>279</v>
      </c>
      <c r="D113" s="26" t="s">
        <v>280</v>
      </c>
      <c r="E113" s="26" t="s">
        <v>281</v>
      </c>
      <c r="F113" s="26" t="s">
        <v>120</v>
      </c>
      <c r="G113" s="26" t="s">
        <v>59</v>
      </c>
      <c r="H113" s="26"/>
      <c r="I113" s="27"/>
    </row>
    <row r="114" spans="1:9" ht="15" customHeight="1">
      <c r="A114" s="23">
        <v>2</v>
      </c>
      <c r="B114" s="24" t="s">
        <v>455</v>
      </c>
      <c r="C114" s="25" t="s">
        <v>456</v>
      </c>
      <c r="D114" s="26" t="s">
        <v>282</v>
      </c>
      <c r="E114" s="26" t="s">
        <v>283</v>
      </c>
      <c r="F114" s="26" t="s">
        <v>75</v>
      </c>
      <c r="G114" s="26" t="s">
        <v>64</v>
      </c>
      <c r="H114" s="26"/>
      <c r="I114" s="27"/>
    </row>
    <row r="115" spans="1:9" ht="15" customHeight="1">
      <c r="A115" s="23">
        <v>3</v>
      </c>
      <c r="B115" s="29" t="s">
        <v>457</v>
      </c>
      <c r="C115" s="25" t="s">
        <v>284</v>
      </c>
      <c r="D115" s="26" t="s">
        <v>285</v>
      </c>
      <c r="E115" s="26" t="s">
        <v>286</v>
      </c>
      <c r="F115" s="26" t="s">
        <v>75</v>
      </c>
      <c r="G115" s="26" t="s">
        <v>64</v>
      </c>
      <c r="H115" s="26"/>
      <c r="I115" s="27"/>
    </row>
    <row r="116" spans="1:9" ht="15" customHeight="1">
      <c r="A116" s="23">
        <v>4</v>
      </c>
      <c r="B116" s="29" t="s">
        <v>458</v>
      </c>
      <c r="C116" s="25" t="s">
        <v>284</v>
      </c>
      <c r="D116" s="26" t="s">
        <v>287</v>
      </c>
      <c r="E116" s="26" t="s">
        <v>288</v>
      </c>
      <c r="F116" s="26" t="s">
        <v>96</v>
      </c>
      <c r="G116" s="26" t="s">
        <v>97</v>
      </c>
      <c r="H116" s="26"/>
      <c r="I116" s="27"/>
    </row>
    <row r="117" spans="1:9" ht="15" customHeight="1">
      <c r="A117" s="23">
        <v>5</v>
      </c>
      <c r="B117" s="29" t="s">
        <v>459</v>
      </c>
      <c r="C117" s="25" t="s">
        <v>460</v>
      </c>
      <c r="D117" s="26" t="s">
        <v>289</v>
      </c>
      <c r="E117" s="26" t="s">
        <v>290</v>
      </c>
      <c r="F117" s="26" t="s">
        <v>63</v>
      </c>
      <c r="G117" s="26" t="s">
        <v>64</v>
      </c>
      <c r="H117" s="26"/>
      <c r="I117" s="71"/>
    </row>
    <row r="118" spans="1:9" ht="15" customHeight="1">
      <c r="A118" s="23">
        <v>6</v>
      </c>
      <c r="B118" s="29" t="s">
        <v>461</v>
      </c>
      <c r="C118" s="25" t="s">
        <v>460</v>
      </c>
      <c r="D118" s="26" t="s">
        <v>291</v>
      </c>
      <c r="E118" s="26" t="s">
        <v>292</v>
      </c>
      <c r="F118" s="26" t="s">
        <v>120</v>
      </c>
      <c r="G118" s="26" t="s">
        <v>59</v>
      </c>
      <c r="H118" s="26"/>
      <c r="I118" s="27"/>
    </row>
    <row r="119" spans="1:9" ht="15" customHeight="1">
      <c r="A119" s="23">
        <v>7</v>
      </c>
      <c r="B119" s="29" t="s">
        <v>462</v>
      </c>
      <c r="C119" s="25" t="s">
        <v>460</v>
      </c>
      <c r="D119" s="26" t="s">
        <v>293</v>
      </c>
      <c r="E119" s="26" t="s">
        <v>294</v>
      </c>
      <c r="F119" s="26" t="s">
        <v>63</v>
      </c>
      <c r="G119" s="26" t="s">
        <v>64</v>
      </c>
      <c r="H119" s="26"/>
      <c r="I119" s="27"/>
    </row>
    <row r="120" spans="1:9" ht="15" customHeight="1">
      <c r="A120" s="23">
        <v>8</v>
      </c>
      <c r="B120" s="75" t="s">
        <v>463</v>
      </c>
      <c r="C120" s="25" t="s">
        <v>460</v>
      </c>
      <c r="D120" s="26" t="s">
        <v>295</v>
      </c>
      <c r="E120" s="26" t="s">
        <v>296</v>
      </c>
      <c r="F120" s="26" t="s">
        <v>70</v>
      </c>
      <c r="G120" s="26" t="s">
        <v>64</v>
      </c>
      <c r="H120" s="26"/>
      <c r="I120" s="27"/>
    </row>
    <row r="121" spans="1:9" ht="15" customHeight="1">
      <c r="A121" s="23">
        <v>9</v>
      </c>
      <c r="B121" s="29" t="s">
        <v>464</v>
      </c>
      <c r="C121" s="25" t="s">
        <v>460</v>
      </c>
      <c r="D121" s="26" t="s">
        <v>297</v>
      </c>
      <c r="E121" s="26" t="s">
        <v>298</v>
      </c>
      <c r="F121" s="26" t="s">
        <v>70</v>
      </c>
      <c r="G121" s="26" t="s">
        <v>64</v>
      </c>
      <c r="H121" s="26"/>
      <c r="I121" s="27"/>
    </row>
    <row r="122" spans="1:9" ht="15" customHeight="1">
      <c r="A122" s="23">
        <v>10</v>
      </c>
      <c r="B122" s="29" t="s">
        <v>465</v>
      </c>
      <c r="C122" s="25" t="s">
        <v>466</v>
      </c>
      <c r="D122" s="26" t="s">
        <v>299</v>
      </c>
      <c r="E122" s="26" t="s">
        <v>300</v>
      </c>
      <c r="F122" s="26" t="s">
        <v>194</v>
      </c>
      <c r="G122" s="26" t="s">
        <v>97</v>
      </c>
      <c r="H122" s="26"/>
      <c r="I122" s="27"/>
    </row>
    <row r="123" spans="1:9" ht="15" customHeight="1">
      <c r="A123" s="23">
        <v>11</v>
      </c>
      <c r="B123" s="66" t="s">
        <v>467</v>
      </c>
      <c r="C123" s="25" t="s">
        <v>466</v>
      </c>
      <c r="D123" s="26" t="s">
        <v>301</v>
      </c>
      <c r="E123" s="26" t="s">
        <v>302</v>
      </c>
      <c r="F123" s="26" t="s">
        <v>246</v>
      </c>
      <c r="G123" s="26" t="s">
        <v>247</v>
      </c>
      <c r="H123" s="26"/>
      <c r="I123" s="27" t="s">
        <v>449</v>
      </c>
    </row>
    <row r="124" spans="1:9" ht="15" customHeight="1">
      <c r="A124" s="23">
        <v>12</v>
      </c>
      <c r="B124" s="66" t="s">
        <v>468</v>
      </c>
      <c r="C124" s="25" t="s">
        <v>466</v>
      </c>
      <c r="D124" s="26" t="s">
        <v>303</v>
      </c>
      <c r="E124" s="26" t="s">
        <v>304</v>
      </c>
      <c r="F124" s="26" t="s">
        <v>246</v>
      </c>
      <c r="G124" s="26" t="s">
        <v>247</v>
      </c>
      <c r="H124" s="26"/>
      <c r="I124" s="27" t="s">
        <v>449</v>
      </c>
    </row>
    <row r="125" spans="1:9" ht="15" customHeight="1">
      <c r="A125" s="23">
        <v>13</v>
      </c>
      <c r="B125" s="66" t="s">
        <v>469</v>
      </c>
      <c r="C125" s="25" t="s">
        <v>466</v>
      </c>
      <c r="D125" s="26" t="s">
        <v>305</v>
      </c>
      <c r="E125" s="26" t="s">
        <v>306</v>
      </c>
      <c r="F125" s="26" t="s">
        <v>246</v>
      </c>
      <c r="G125" s="26" t="s">
        <v>247</v>
      </c>
      <c r="H125" s="26"/>
      <c r="I125" s="27" t="s">
        <v>449</v>
      </c>
    </row>
    <row r="126" spans="1:9" ht="15" customHeight="1">
      <c r="A126" s="23">
        <v>14</v>
      </c>
      <c r="B126" s="29" t="s">
        <v>307</v>
      </c>
      <c r="C126" s="25" t="s">
        <v>470</v>
      </c>
      <c r="D126" s="26" t="s">
        <v>308</v>
      </c>
      <c r="E126" s="26" t="s">
        <v>309</v>
      </c>
      <c r="F126" s="26" t="s">
        <v>75</v>
      </c>
      <c r="G126" s="26" t="s">
        <v>64</v>
      </c>
      <c r="H126" s="26"/>
      <c r="I126" s="33"/>
    </row>
    <row r="127" spans="1:9" ht="15" customHeight="1">
      <c r="A127" s="23">
        <v>15</v>
      </c>
      <c r="B127" s="29" t="s">
        <v>471</v>
      </c>
      <c r="C127" s="25" t="s">
        <v>470</v>
      </c>
      <c r="D127" s="26" t="s">
        <v>310</v>
      </c>
      <c r="E127" s="26" t="s">
        <v>311</v>
      </c>
      <c r="F127" s="26" t="s">
        <v>75</v>
      </c>
      <c r="G127" s="26" t="s">
        <v>64</v>
      </c>
      <c r="H127" s="26"/>
      <c r="I127" s="27"/>
    </row>
    <row r="128" spans="1:9" ht="15" customHeight="1">
      <c r="A128" s="23">
        <v>16</v>
      </c>
      <c r="B128" s="29" t="s">
        <v>472</v>
      </c>
      <c r="C128" s="25" t="s">
        <v>470</v>
      </c>
      <c r="D128" s="26" t="s">
        <v>312</v>
      </c>
      <c r="E128" s="26" t="s">
        <v>313</v>
      </c>
      <c r="F128" s="26" t="s">
        <v>81</v>
      </c>
      <c r="G128" s="26" t="s">
        <v>64</v>
      </c>
      <c r="H128" s="26"/>
      <c r="I128" s="27"/>
    </row>
    <row r="129" spans="1:9" ht="15" customHeight="1">
      <c r="A129" s="23">
        <v>17</v>
      </c>
      <c r="B129" s="29" t="s">
        <v>473</v>
      </c>
      <c r="C129" s="25" t="s">
        <v>470</v>
      </c>
      <c r="D129" s="26" t="s">
        <v>314</v>
      </c>
      <c r="E129" s="26" t="s">
        <v>315</v>
      </c>
      <c r="F129" s="26" t="s">
        <v>67</v>
      </c>
      <c r="G129" s="26" t="s">
        <v>64</v>
      </c>
      <c r="H129" s="26"/>
      <c r="I129" s="27"/>
    </row>
    <row r="130" spans="1:9" ht="15" customHeight="1">
      <c r="A130" s="23">
        <v>18</v>
      </c>
      <c r="B130" s="29" t="s">
        <v>474</v>
      </c>
      <c r="C130" s="25" t="s">
        <v>470</v>
      </c>
      <c r="D130" s="26" t="s">
        <v>316</v>
      </c>
      <c r="E130" s="26" t="s">
        <v>317</v>
      </c>
      <c r="F130" s="26" t="s">
        <v>81</v>
      </c>
      <c r="G130" s="26" t="s">
        <v>64</v>
      </c>
      <c r="H130" s="26"/>
      <c r="I130" s="27"/>
    </row>
    <row r="131" spans="1:9" ht="15" customHeight="1">
      <c r="A131" s="23">
        <v>19</v>
      </c>
      <c r="B131" s="29" t="s">
        <v>318</v>
      </c>
      <c r="C131" s="25" t="s">
        <v>475</v>
      </c>
      <c r="D131" s="26" t="s">
        <v>319</v>
      </c>
      <c r="E131" s="26" t="s">
        <v>320</v>
      </c>
      <c r="F131" s="26" t="s">
        <v>63</v>
      </c>
      <c r="G131" s="26" t="s">
        <v>64</v>
      </c>
      <c r="H131" s="26"/>
      <c r="I131" s="34"/>
    </row>
    <row r="132" spans="1:9" ht="15" customHeight="1">
      <c r="A132" s="104" t="s">
        <v>476</v>
      </c>
      <c r="B132" s="105"/>
      <c r="C132" s="105"/>
      <c r="D132" s="105"/>
      <c r="E132" s="105"/>
      <c r="F132" s="105"/>
      <c r="G132" s="105"/>
      <c r="H132" s="77"/>
      <c r="I132" s="40"/>
    </row>
  </sheetData>
  <mergeCells count="10">
    <mergeCell ref="A83:G83"/>
    <mergeCell ref="A108:G108"/>
    <mergeCell ref="A111:G111"/>
    <mergeCell ref="A132:G132"/>
    <mergeCell ref="A1:G1"/>
    <mergeCell ref="A27:G27"/>
    <mergeCell ref="A29:G29"/>
    <mergeCell ref="A55:G55"/>
    <mergeCell ref="A58:G58"/>
    <mergeCell ref="A81:G81"/>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33"/>
  <sheetViews>
    <sheetView topLeftCell="A16" workbookViewId="0">
      <selection activeCell="I27" sqref="I27"/>
    </sheetView>
  </sheetViews>
  <sheetFormatPr defaultRowHeight="13.5"/>
  <cols>
    <col min="1" max="1" width="10.25" style="3" customWidth="1"/>
    <col min="2" max="2" width="13.5" customWidth="1"/>
    <col min="3" max="3" width="14.375" customWidth="1"/>
    <col min="4" max="4" width="14.625" customWidth="1"/>
    <col min="5" max="5" width="15.5" customWidth="1"/>
    <col min="6" max="6" width="16.125" customWidth="1"/>
    <col min="7" max="7" width="16" customWidth="1"/>
    <col min="8" max="8" width="12.5" customWidth="1"/>
  </cols>
  <sheetData>
    <row r="1" spans="1:8" ht="27" customHeight="1">
      <c r="A1" s="106" t="s">
        <v>0</v>
      </c>
      <c r="B1" s="2" t="s">
        <v>1</v>
      </c>
      <c r="C1" s="2" t="s">
        <v>2</v>
      </c>
      <c r="D1" s="2" t="s">
        <v>3</v>
      </c>
      <c r="E1" s="2" t="s">
        <v>4</v>
      </c>
      <c r="F1" s="2" t="s">
        <v>5</v>
      </c>
      <c r="G1" s="2" t="s">
        <v>6</v>
      </c>
      <c r="H1" s="2" t="s">
        <v>37</v>
      </c>
    </row>
    <row r="2" spans="1:8" ht="18.75">
      <c r="A2" s="106"/>
      <c r="B2" s="1" t="s">
        <v>7</v>
      </c>
      <c r="C2" s="1">
        <v>20</v>
      </c>
      <c r="D2" s="1">
        <v>30</v>
      </c>
      <c r="E2" s="1">
        <v>30</v>
      </c>
      <c r="F2" s="1">
        <v>10</v>
      </c>
      <c r="G2" s="1">
        <v>10</v>
      </c>
      <c r="H2" s="6">
        <f>SUM(C2:G2)</f>
        <v>100</v>
      </c>
    </row>
    <row r="3" spans="1:8" ht="18.75">
      <c r="A3" s="5" t="s">
        <v>9</v>
      </c>
      <c r="B3" s="1" t="s">
        <v>8</v>
      </c>
      <c r="C3" s="1"/>
      <c r="D3" s="1"/>
      <c r="E3" s="1"/>
      <c r="F3" s="1"/>
      <c r="G3" s="1"/>
      <c r="H3" s="6">
        <f t="shared" ref="H3:H30" si="0">SUM(C3:G3)</f>
        <v>0</v>
      </c>
    </row>
    <row r="4" spans="1:8" ht="18.75">
      <c r="A4" s="5" t="s">
        <v>10</v>
      </c>
      <c r="B4" s="1" t="s">
        <v>8</v>
      </c>
      <c r="C4" s="4"/>
      <c r="D4" s="4"/>
      <c r="E4" s="4"/>
      <c r="F4" s="4"/>
      <c r="G4" s="4"/>
      <c r="H4" s="6">
        <f t="shared" si="0"/>
        <v>0</v>
      </c>
    </row>
    <row r="5" spans="1:8" ht="18.75">
      <c r="A5" s="5" t="s">
        <v>11</v>
      </c>
      <c r="B5" s="1" t="s">
        <v>8</v>
      </c>
      <c r="C5" s="4"/>
      <c r="D5" s="4"/>
      <c r="E5" s="4"/>
      <c r="F5" s="4"/>
      <c r="G5" s="4"/>
      <c r="H5" s="6">
        <f t="shared" si="0"/>
        <v>0</v>
      </c>
    </row>
    <row r="6" spans="1:8" ht="18.75">
      <c r="A6" s="5" t="s">
        <v>12</v>
      </c>
      <c r="B6" s="1" t="s">
        <v>8</v>
      </c>
      <c r="C6" s="4"/>
      <c r="D6" s="4"/>
      <c r="E6" s="4"/>
      <c r="F6" s="4"/>
      <c r="G6" s="4"/>
      <c r="H6" s="6">
        <f t="shared" si="0"/>
        <v>0</v>
      </c>
    </row>
    <row r="7" spans="1:8" ht="18.75">
      <c r="A7" s="5" t="s">
        <v>13</v>
      </c>
      <c r="B7" s="1" t="s">
        <v>8</v>
      </c>
      <c r="C7" s="4"/>
      <c r="D7" s="4"/>
      <c r="E7" s="4"/>
      <c r="F7" s="4"/>
      <c r="G7" s="4"/>
      <c r="H7" s="6">
        <f t="shared" si="0"/>
        <v>0</v>
      </c>
    </row>
    <row r="8" spans="1:8" ht="18.75">
      <c r="A8" s="5" t="s">
        <v>14</v>
      </c>
      <c r="B8" s="1" t="s">
        <v>8</v>
      </c>
      <c r="C8" s="4"/>
      <c r="D8" s="4"/>
      <c r="E8" s="4"/>
      <c r="F8" s="4"/>
      <c r="G8" s="4"/>
      <c r="H8" s="6">
        <f t="shared" si="0"/>
        <v>0</v>
      </c>
    </row>
    <row r="9" spans="1:8" ht="18.75">
      <c r="A9" s="5" t="s">
        <v>15</v>
      </c>
      <c r="B9" s="1" t="s">
        <v>8</v>
      </c>
      <c r="C9" s="4"/>
      <c r="D9" s="4"/>
      <c r="E9" s="4"/>
      <c r="F9" s="4"/>
      <c r="G9" s="4"/>
      <c r="H9" s="6">
        <f t="shared" si="0"/>
        <v>0</v>
      </c>
    </row>
    <row r="10" spans="1:8" ht="18.75">
      <c r="A10" s="5" t="s">
        <v>16</v>
      </c>
      <c r="B10" s="1" t="s">
        <v>8</v>
      </c>
      <c r="C10" s="4"/>
      <c r="D10" s="4"/>
      <c r="E10" s="4"/>
      <c r="F10" s="4"/>
      <c r="G10" s="4"/>
      <c r="H10" s="6">
        <f t="shared" si="0"/>
        <v>0</v>
      </c>
    </row>
    <row r="11" spans="1:8" ht="18.75">
      <c r="A11" s="5" t="s">
        <v>17</v>
      </c>
      <c r="B11" s="1" t="s">
        <v>8</v>
      </c>
      <c r="C11" s="4"/>
      <c r="D11" s="4"/>
      <c r="E11" s="4"/>
      <c r="F11" s="4"/>
      <c r="G11" s="4"/>
      <c r="H11" s="6">
        <f t="shared" si="0"/>
        <v>0</v>
      </c>
    </row>
    <row r="12" spans="1:8" ht="18.75">
      <c r="A12" s="5" t="s">
        <v>18</v>
      </c>
      <c r="B12" s="1" t="s">
        <v>8</v>
      </c>
      <c r="C12" s="4"/>
      <c r="D12" s="4"/>
      <c r="E12" s="4"/>
      <c r="F12" s="4"/>
      <c r="G12" s="4"/>
      <c r="H12" s="6">
        <f t="shared" si="0"/>
        <v>0</v>
      </c>
    </row>
    <row r="13" spans="1:8" ht="18.75">
      <c r="A13" s="5" t="s">
        <v>19</v>
      </c>
      <c r="B13" s="1" t="s">
        <v>8</v>
      </c>
      <c r="C13" s="4"/>
      <c r="D13" s="4"/>
      <c r="E13" s="4"/>
      <c r="F13" s="4"/>
      <c r="G13" s="4"/>
      <c r="H13" s="6">
        <f t="shared" si="0"/>
        <v>0</v>
      </c>
    </row>
    <row r="14" spans="1:8" ht="18.75">
      <c r="A14" s="5" t="s">
        <v>20</v>
      </c>
      <c r="B14" s="1" t="s">
        <v>8</v>
      </c>
      <c r="C14" s="4"/>
      <c r="D14" s="4"/>
      <c r="E14" s="4"/>
      <c r="F14" s="4"/>
      <c r="G14" s="4"/>
      <c r="H14" s="6">
        <f t="shared" si="0"/>
        <v>0</v>
      </c>
    </row>
    <row r="15" spans="1:8" ht="18.75">
      <c r="A15" s="5" t="s">
        <v>21</v>
      </c>
      <c r="B15" s="1" t="s">
        <v>8</v>
      </c>
      <c r="C15" s="4"/>
      <c r="D15" s="4"/>
      <c r="E15" s="4"/>
      <c r="F15" s="4"/>
      <c r="G15" s="4"/>
      <c r="H15" s="6">
        <f t="shared" si="0"/>
        <v>0</v>
      </c>
    </row>
    <row r="16" spans="1:8" ht="18.75">
      <c r="A16" s="5" t="s">
        <v>22</v>
      </c>
      <c r="B16" s="1" t="s">
        <v>8</v>
      </c>
      <c r="C16" s="4"/>
      <c r="D16" s="4"/>
      <c r="E16" s="4"/>
      <c r="F16" s="4"/>
      <c r="G16" s="4"/>
      <c r="H16" s="6">
        <f t="shared" si="0"/>
        <v>0</v>
      </c>
    </row>
    <row r="17" spans="1:8" ht="18.75">
      <c r="A17" s="5" t="s">
        <v>23</v>
      </c>
      <c r="B17" s="1" t="s">
        <v>8</v>
      </c>
      <c r="C17" s="4"/>
      <c r="D17" s="4"/>
      <c r="E17" s="4"/>
      <c r="F17" s="4"/>
      <c r="G17" s="4"/>
      <c r="H17" s="6">
        <f t="shared" si="0"/>
        <v>0</v>
      </c>
    </row>
    <row r="18" spans="1:8" ht="18.75">
      <c r="A18" s="5" t="s">
        <v>24</v>
      </c>
      <c r="B18" s="1" t="s">
        <v>8</v>
      </c>
      <c r="C18" s="4"/>
      <c r="D18" s="4"/>
      <c r="E18" s="4"/>
      <c r="F18" s="4"/>
      <c r="G18" s="4"/>
      <c r="H18" s="6">
        <f t="shared" si="0"/>
        <v>0</v>
      </c>
    </row>
    <row r="19" spans="1:8" ht="18.75">
      <c r="A19" s="5" t="s">
        <v>25</v>
      </c>
      <c r="B19" s="1" t="s">
        <v>8</v>
      </c>
      <c r="C19" s="4"/>
      <c r="D19" s="4"/>
      <c r="E19" s="4"/>
      <c r="F19" s="4"/>
      <c r="G19" s="4"/>
      <c r="H19" s="6">
        <f t="shared" si="0"/>
        <v>0</v>
      </c>
    </row>
    <row r="20" spans="1:8" ht="18.75">
      <c r="A20" s="5" t="s">
        <v>26</v>
      </c>
      <c r="B20" s="1" t="s">
        <v>8</v>
      </c>
      <c r="C20" s="4"/>
      <c r="D20" s="4"/>
      <c r="E20" s="4"/>
      <c r="F20" s="4"/>
      <c r="G20" s="4"/>
      <c r="H20" s="6">
        <f t="shared" si="0"/>
        <v>0</v>
      </c>
    </row>
    <row r="21" spans="1:8" ht="18.75">
      <c r="A21" s="5" t="s">
        <v>27</v>
      </c>
      <c r="B21" s="1" t="s">
        <v>8</v>
      </c>
      <c r="C21" s="4"/>
      <c r="D21" s="4"/>
      <c r="E21" s="4"/>
      <c r="F21" s="4"/>
      <c r="G21" s="4"/>
      <c r="H21" s="6">
        <f t="shared" si="0"/>
        <v>0</v>
      </c>
    </row>
    <row r="22" spans="1:8" ht="18.75">
      <c r="A22" s="5" t="s">
        <v>28</v>
      </c>
      <c r="B22" s="1" t="s">
        <v>8</v>
      </c>
      <c r="C22" s="4"/>
      <c r="D22" s="4"/>
      <c r="E22" s="4"/>
      <c r="F22" s="4"/>
      <c r="G22" s="4"/>
      <c r="H22" s="6">
        <f t="shared" si="0"/>
        <v>0</v>
      </c>
    </row>
    <row r="23" spans="1:8" ht="18.75">
      <c r="A23" s="5" t="s">
        <v>29</v>
      </c>
      <c r="B23" s="1" t="s">
        <v>8</v>
      </c>
      <c r="C23" s="4"/>
      <c r="D23" s="4"/>
      <c r="E23" s="4"/>
      <c r="F23" s="4"/>
      <c r="G23" s="4"/>
      <c r="H23" s="6">
        <f t="shared" si="0"/>
        <v>0</v>
      </c>
    </row>
    <row r="24" spans="1:8" ht="18.75">
      <c r="A24" s="5" t="s">
        <v>30</v>
      </c>
      <c r="B24" s="1" t="s">
        <v>8</v>
      </c>
      <c r="C24" s="4"/>
      <c r="D24" s="4"/>
      <c r="E24" s="4"/>
      <c r="F24" s="4"/>
      <c r="G24" s="4"/>
      <c r="H24" s="6">
        <f t="shared" si="0"/>
        <v>0</v>
      </c>
    </row>
    <row r="25" spans="1:8" ht="18.75">
      <c r="A25" s="5" t="s">
        <v>31</v>
      </c>
      <c r="B25" s="1" t="s">
        <v>8</v>
      </c>
      <c r="C25" s="4"/>
      <c r="D25" s="4"/>
      <c r="E25" s="4"/>
      <c r="F25" s="4"/>
      <c r="G25" s="4"/>
      <c r="H25" s="6">
        <f t="shared" si="0"/>
        <v>0</v>
      </c>
    </row>
    <row r="26" spans="1:8" ht="18.75">
      <c r="A26" s="5" t="s">
        <v>32</v>
      </c>
      <c r="B26" s="1" t="s">
        <v>8</v>
      </c>
      <c r="C26" s="4"/>
      <c r="D26" s="4"/>
      <c r="E26" s="4"/>
      <c r="F26" s="4"/>
      <c r="G26" s="4"/>
      <c r="H26" s="6">
        <f t="shared" si="0"/>
        <v>0</v>
      </c>
    </row>
    <row r="27" spans="1:8" ht="18.75">
      <c r="A27" s="5" t="s">
        <v>33</v>
      </c>
      <c r="B27" s="1" t="s">
        <v>8</v>
      </c>
      <c r="C27" s="4"/>
      <c r="D27" s="4"/>
      <c r="E27" s="4"/>
      <c r="F27" s="4"/>
      <c r="G27" s="4"/>
      <c r="H27" s="6">
        <f t="shared" si="0"/>
        <v>0</v>
      </c>
    </row>
    <row r="28" spans="1:8" ht="18.75">
      <c r="A28" s="5" t="s">
        <v>34</v>
      </c>
      <c r="B28" s="1" t="s">
        <v>8</v>
      </c>
      <c r="C28" s="4"/>
      <c r="D28" s="4"/>
      <c r="E28" s="4"/>
      <c r="F28" s="4"/>
      <c r="G28" s="4"/>
      <c r="H28" s="6">
        <f t="shared" si="0"/>
        <v>0</v>
      </c>
    </row>
    <row r="29" spans="1:8" ht="18.75">
      <c r="A29" s="5" t="s">
        <v>35</v>
      </c>
      <c r="B29" s="1" t="s">
        <v>8</v>
      </c>
      <c r="C29" s="4"/>
      <c r="D29" s="4"/>
      <c r="E29" s="4"/>
      <c r="F29" s="4"/>
      <c r="G29" s="4"/>
      <c r="H29" s="6">
        <f t="shared" si="0"/>
        <v>0</v>
      </c>
    </row>
    <row r="30" spans="1:8" ht="18.75">
      <c r="A30" s="5" t="s">
        <v>36</v>
      </c>
      <c r="B30" s="1" t="s">
        <v>8</v>
      </c>
      <c r="C30" s="4"/>
      <c r="D30" s="4"/>
      <c r="E30" s="4"/>
      <c r="F30" s="4"/>
      <c r="G30" s="4"/>
      <c r="H30" s="6">
        <f t="shared" si="0"/>
        <v>0</v>
      </c>
    </row>
    <row r="32" spans="1:8">
      <c r="A32" s="107" t="s">
        <v>480</v>
      </c>
      <c r="B32" s="107"/>
      <c r="C32" s="107"/>
      <c r="D32" s="107"/>
      <c r="E32" s="107"/>
      <c r="F32" s="107"/>
      <c r="G32" s="107"/>
      <c r="H32" s="107"/>
    </row>
    <row r="33" spans="1:8" ht="61.5" customHeight="1">
      <c r="A33" s="107"/>
      <c r="B33" s="107"/>
      <c r="C33" s="107"/>
      <c r="D33" s="107"/>
      <c r="E33" s="107"/>
      <c r="F33" s="107"/>
      <c r="G33" s="107"/>
      <c r="H33" s="107"/>
    </row>
  </sheetData>
  <mergeCells count="2">
    <mergeCell ref="A1:A2"/>
    <mergeCell ref="A32:H33"/>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33"/>
  <sheetViews>
    <sheetView workbookViewId="0">
      <selection activeCell="D1" sqref="D1"/>
    </sheetView>
  </sheetViews>
  <sheetFormatPr defaultRowHeight="13.5"/>
  <cols>
    <col min="3" max="3" width="12.375" customWidth="1"/>
    <col min="9" max="9" width="11.875" customWidth="1"/>
  </cols>
  <sheetData>
    <row r="1" spans="1:4" ht="40.5">
      <c r="A1" s="106" t="s">
        <v>0</v>
      </c>
      <c r="B1" s="2" t="s">
        <v>1</v>
      </c>
      <c r="C1" s="2" t="s">
        <v>55</v>
      </c>
      <c r="D1" s="99" t="s">
        <v>550</v>
      </c>
    </row>
    <row r="2" spans="1:4" ht="18.75">
      <c r="A2" s="106"/>
      <c r="B2" s="1" t="s">
        <v>7</v>
      </c>
      <c r="C2" s="7">
        <v>100</v>
      </c>
    </row>
    <row r="3" spans="1:4" ht="18.75">
      <c r="A3" s="5" t="s">
        <v>9</v>
      </c>
      <c r="B3" s="1" t="s">
        <v>8</v>
      </c>
      <c r="C3" s="1"/>
    </row>
    <row r="4" spans="1:4" ht="18.75">
      <c r="A4" s="5" t="s">
        <v>10</v>
      </c>
      <c r="B4" s="1" t="s">
        <v>8</v>
      </c>
      <c r="C4" s="4"/>
    </row>
    <row r="5" spans="1:4" ht="18.75">
      <c r="A5" s="5" t="s">
        <v>11</v>
      </c>
      <c r="B5" s="1" t="s">
        <v>8</v>
      </c>
      <c r="C5" s="4"/>
    </row>
    <row r="6" spans="1:4" ht="18.75">
      <c r="A6" s="5" t="s">
        <v>12</v>
      </c>
      <c r="B6" s="1" t="s">
        <v>8</v>
      </c>
      <c r="C6" s="4"/>
    </row>
    <row r="7" spans="1:4" ht="18.75">
      <c r="A7" s="5" t="s">
        <v>13</v>
      </c>
      <c r="B7" s="1" t="s">
        <v>8</v>
      </c>
      <c r="C7" s="4"/>
    </row>
    <row r="8" spans="1:4" ht="18.75">
      <c r="A8" s="5" t="s">
        <v>14</v>
      </c>
      <c r="B8" s="1" t="s">
        <v>8</v>
      </c>
      <c r="C8" s="4"/>
    </row>
    <row r="9" spans="1:4" ht="18.75">
      <c r="A9" s="5" t="s">
        <v>15</v>
      </c>
      <c r="B9" s="1" t="s">
        <v>8</v>
      </c>
      <c r="C9" s="4"/>
    </row>
    <row r="10" spans="1:4" ht="18.75">
      <c r="A10" s="5" t="s">
        <v>16</v>
      </c>
      <c r="B10" s="1" t="s">
        <v>8</v>
      </c>
      <c r="C10" s="4"/>
    </row>
    <row r="11" spans="1:4" ht="18.75">
      <c r="A11" s="5" t="s">
        <v>17</v>
      </c>
      <c r="B11" s="1" t="s">
        <v>8</v>
      </c>
      <c r="C11" s="4"/>
    </row>
    <row r="12" spans="1:4" ht="18.75">
      <c r="A12" s="5" t="s">
        <v>18</v>
      </c>
      <c r="B12" s="1" t="s">
        <v>8</v>
      </c>
      <c r="C12" s="4"/>
    </row>
    <row r="13" spans="1:4" ht="18.75">
      <c r="A13" s="5" t="s">
        <v>19</v>
      </c>
      <c r="B13" s="1" t="s">
        <v>8</v>
      </c>
      <c r="C13" s="4"/>
    </row>
    <row r="14" spans="1:4" ht="18.75">
      <c r="A14" s="5" t="s">
        <v>20</v>
      </c>
      <c r="B14" s="1" t="s">
        <v>8</v>
      </c>
      <c r="C14" s="4"/>
    </row>
    <row r="15" spans="1:4" ht="18.75">
      <c r="A15" s="5" t="s">
        <v>21</v>
      </c>
      <c r="B15" s="1" t="s">
        <v>8</v>
      </c>
      <c r="C15" s="4"/>
    </row>
    <row r="16" spans="1:4" ht="18.75">
      <c r="A16" s="5" t="s">
        <v>22</v>
      </c>
      <c r="B16" s="1" t="s">
        <v>8</v>
      </c>
      <c r="C16" s="4"/>
    </row>
    <row r="17" spans="1:3" ht="18.75">
      <c r="A17" s="5" t="s">
        <v>23</v>
      </c>
      <c r="B17" s="1" t="s">
        <v>8</v>
      </c>
      <c r="C17" s="4"/>
    </row>
    <row r="18" spans="1:3" ht="18.75">
      <c r="A18" s="5" t="s">
        <v>24</v>
      </c>
      <c r="B18" s="1" t="s">
        <v>8</v>
      </c>
      <c r="C18" s="4"/>
    </row>
    <row r="19" spans="1:3" ht="18.75">
      <c r="A19" s="5" t="s">
        <v>25</v>
      </c>
      <c r="B19" s="1" t="s">
        <v>8</v>
      </c>
      <c r="C19" s="4"/>
    </row>
    <row r="20" spans="1:3" ht="18.75">
      <c r="A20" s="5" t="s">
        <v>26</v>
      </c>
      <c r="B20" s="1" t="s">
        <v>8</v>
      </c>
      <c r="C20" s="4"/>
    </row>
    <row r="21" spans="1:3" ht="18.75">
      <c r="A21" s="5" t="s">
        <v>27</v>
      </c>
      <c r="B21" s="1" t="s">
        <v>8</v>
      </c>
      <c r="C21" s="4"/>
    </row>
    <row r="22" spans="1:3" ht="18.75">
      <c r="A22" s="5" t="s">
        <v>28</v>
      </c>
      <c r="B22" s="1" t="s">
        <v>8</v>
      </c>
      <c r="C22" s="4"/>
    </row>
    <row r="23" spans="1:3" ht="18.75">
      <c r="A23" s="5" t="s">
        <v>29</v>
      </c>
      <c r="B23" s="1" t="s">
        <v>8</v>
      </c>
      <c r="C23" s="4"/>
    </row>
    <row r="24" spans="1:3" ht="18.75">
      <c r="A24" s="5" t="s">
        <v>30</v>
      </c>
      <c r="B24" s="1" t="s">
        <v>8</v>
      </c>
      <c r="C24" s="4"/>
    </row>
    <row r="25" spans="1:3" ht="18.75">
      <c r="A25" s="5" t="s">
        <v>31</v>
      </c>
      <c r="B25" s="1" t="s">
        <v>8</v>
      </c>
      <c r="C25" s="4"/>
    </row>
    <row r="26" spans="1:3" ht="18.75">
      <c r="A26" s="5" t="s">
        <v>32</v>
      </c>
      <c r="B26" s="1" t="s">
        <v>8</v>
      </c>
      <c r="C26" s="4"/>
    </row>
    <row r="27" spans="1:3" ht="18.75">
      <c r="A27" s="5" t="s">
        <v>33</v>
      </c>
      <c r="B27" s="1" t="s">
        <v>8</v>
      </c>
      <c r="C27" s="4"/>
    </row>
    <row r="28" spans="1:3" ht="18.75">
      <c r="A28" s="5" t="s">
        <v>34</v>
      </c>
      <c r="B28" s="1" t="s">
        <v>8</v>
      </c>
      <c r="C28" s="4"/>
    </row>
    <row r="29" spans="1:3" ht="18.75">
      <c r="A29" s="5" t="s">
        <v>35</v>
      </c>
      <c r="B29" s="1" t="s">
        <v>8</v>
      </c>
      <c r="C29" s="4"/>
    </row>
    <row r="30" spans="1:3" ht="18.75">
      <c r="A30" s="5" t="s">
        <v>36</v>
      </c>
      <c r="B30" s="1" t="s">
        <v>8</v>
      </c>
      <c r="C30" s="4"/>
    </row>
    <row r="32" spans="1:3">
      <c r="A32" s="107" t="s">
        <v>53</v>
      </c>
      <c r="B32" s="107"/>
      <c r="C32" s="107"/>
    </row>
    <row r="33" spans="1:3" ht="68.25" customHeight="1">
      <c r="A33" s="107"/>
      <c r="B33" s="107"/>
      <c r="C33" s="107"/>
    </row>
  </sheetData>
  <mergeCells count="2">
    <mergeCell ref="A1:A2"/>
    <mergeCell ref="A32:C33"/>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32"/>
  <sheetViews>
    <sheetView topLeftCell="A16" workbookViewId="0">
      <selection activeCell="F19" sqref="F19"/>
    </sheetView>
  </sheetViews>
  <sheetFormatPr defaultRowHeight="13.5"/>
  <cols>
    <col min="1" max="1" width="11.875" customWidth="1"/>
    <col min="2" max="2" width="18.75" customWidth="1"/>
    <col min="3" max="3" width="11" customWidth="1"/>
    <col min="4" max="4" width="11.75" customWidth="1"/>
    <col min="5" max="5" width="12.125" customWidth="1"/>
    <col min="6" max="6" width="21.25" customWidth="1"/>
    <col min="7" max="7" width="11.75" customWidth="1"/>
    <col min="8" max="8" width="12.125" customWidth="1"/>
  </cols>
  <sheetData>
    <row r="1" spans="1:8" ht="46.5" customHeight="1">
      <c r="A1" s="106" t="s">
        <v>0</v>
      </c>
      <c r="B1" s="8" t="s">
        <v>1</v>
      </c>
      <c r="C1" s="8" t="s">
        <v>39</v>
      </c>
      <c r="D1" s="8" t="s">
        <v>487</v>
      </c>
      <c r="E1" s="8" t="s">
        <v>40</v>
      </c>
      <c r="F1" s="8" t="s">
        <v>488</v>
      </c>
      <c r="G1" s="8" t="s">
        <v>41</v>
      </c>
      <c r="H1" s="8" t="s">
        <v>37</v>
      </c>
    </row>
    <row r="2" spans="1:8" ht="30" customHeight="1">
      <c r="A2" s="106"/>
      <c r="B2" s="8" t="s">
        <v>7</v>
      </c>
      <c r="C2" s="8">
        <v>20</v>
      </c>
      <c r="D2" s="8">
        <v>20</v>
      </c>
      <c r="E2" s="8">
        <v>40</v>
      </c>
      <c r="F2" s="8">
        <v>10</v>
      </c>
      <c r="G2" s="8">
        <v>10</v>
      </c>
      <c r="H2" s="9">
        <f>SUM(C2:G2)</f>
        <v>100</v>
      </c>
    </row>
    <row r="3" spans="1:8" ht="21" customHeight="1">
      <c r="A3" s="5" t="s">
        <v>9</v>
      </c>
      <c r="B3" s="1" t="s">
        <v>8</v>
      </c>
      <c r="C3" s="8"/>
      <c r="D3" s="8"/>
      <c r="E3" s="8"/>
      <c r="F3" s="8"/>
      <c r="G3" s="8"/>
      <c r="H3" s="9">
        <f t="shared" ref="H3:H30" si="0">SUM(C3:G3)</f>
        <v>0</v>
      </c>
    </row>
    <row r="4" spans="1:8" ht="18.75">
      <c r="A4" s="5" t="s">
        <v>10</v>
      </c>
      <c r="B4" s="1" t="s">
        <v>8</v>
      </c>
      <c r="C4" s="4"/>
      <c r="D4" s="4"/>
      <c r="E4" s="4"/>
      <c r="F4" s="4"/>
      <c r="G4" s="4"/>
      <c r="H4" s="9">
        <f t="shared" si="0"/>
        <v>0</v>
      </c>
    </row>
    <row r="5" spans="1:8" ht="18.75">
      <c r="A5" s="5" t="s">
        <v>11</v>
      </c>
      <c r="B5" s="1" t="s">
        <v>8</v>
      </c>
      <c r="C5" s="4"/>
      <c r="D5" s="4"/>
      <c r="E5" s="4"/>
      <c r="F5" s="4"/>
      <c r="G5" s="4"/>
      <c r="H5" s="9">
        <f t="shared" si="0"/>
        <v>0</v>
      </c>
    </row>
    <row r="6" spans="1:8" ht="18.75">
      <c r="A6" s="5" t="s">
        <v>12</v>
      </c>
      <c r="B6" s="1" t="s">
        <v>8</v>
      </c>
      <c r="C6" s="4"/>
      <c r="D6" s="4"/>
      <c r="E6" s="4"/>
      <c r="F6" s="4"/>
      <c r="G6" s="4"/>
      <c r="H6" s="9">
        <f t="shared" si="0"/>
        <v>0</v>
      </c>
    </row>
    <row r="7" spans="1:8" ht="18.75">
      <c r="A7" s="5" t="s">
        <v>13</v>
      </c>
      <c r="B7" s="1" t="s">
        <v>8</v>
      </c>
      <c r="C7" s="4"/>
      <c r="D7" s="4"/>
      <c r="E7" s="4"/>
      <c r="F7" s="4"/>
      <c r="G7" s="4"/>
      <c r="H7" s="9">
        <f t="shared" si="0"/>
        <v>0</v>
      </c>
    </row>
    <row r="8" spans="1:8" ht="18.75">
      <c r="A8" s="5" t="s">
        <v>14</v>
      </c>
      <c r="B8" s="1" t="s">
        <v>8</v>
      </c>
      <c r="C8" s="4"/>
      <c r="D8" s="4"/>
      <c r="E8" s="4"/>
      <c r="F8" s="4"/>
      <c r="G8" s="4"/>
      <c r="H8" s="9">
        <f t="shared" si="0"/>
        <v>0</v>
      </c>
    </row>
    <row r="9" spans="1:8" ht="18.75">
      <c r="A9" s="5" t="s">
        <v>15</v>
      </c>
      <c r="B9" s="1" t="s">
        <v>8</v>
      </c>
      <c r="C9" s="4"/>
      <c r="D9" s="4"/>
      <c r="E9" s="4"/>
      <c r="F9" s="4"/>
      <c r="G9" s="4"/>
      <c r="H9" s="9">
        <f t="shared" si="0"/>
        <v>0</v>
      </c>
    </row>
    <row r="10" spans="1:8" ht="18.75">
      <c r="A10" s="5" t="s">
        <v>16</v>
      </c>
      <c r="B10" s="1" t="s">
        <v>8</v>
      </c>
      <c r="C10" s="4"/>
      <c r="D10" s="4"/>
      <c r="E10" s="4"/>
      <c r="F10" s="4"/>
      <c r="G10" s="4"/>
      <c r="H10" s="9">
        <f t="shared" si="0"/>
        <v>0</v>
      </c>
    </row>
    <row r="11" spans="1:8" ht="18.75">
      <c r="A11" s="5" t="s">
        <v>17</v>
      </c>
      <c r="B11" s="1" t="s">
        <v>8</v>
      </c>
      <c r="C11" s="4"/>
      <c r="D11" s="4"/>
      <c r="E11" s="4"/>
      <c r="F11" s="4"/>
      <c r="G11" s="4"/>
      <c r="H11" s="9">
        <f t="shared" si="0"/>
        <v>0</v>
      </c>
    </row>
    <row r="12" spans="1:8" ht="18.75">
      <c r="A12" s="5" t="s">
        <v>18</v>
      </c>
      <c r="B12" s="1" t="s">
        <v>8</v>
      </c>
      <c r="C12" s="4"/>
      <c r="D12" s="4"/>
      <c r="E12" s="4"/>
      <c r="F12" s="4"/>
      <c r="G12" s="4"/>
      <c r="H12" s="9">
        <f t="shared" si="0"/>
        <v>0</v>
      </c>
    </row>
    <row r="13" spans="1:8" ht="18.75">
      <c r="A13" s="5" t="s">
        <v>19</v>
      </c>
      <c r="B13" s="1" t="s">
        <v>8</v>
      </c>
      <c r="C13" s="4"/>
      <c r="D13" s="4"/>
      <c r="E13" s="4"/>
      <c r="F13" s="4"/>
      <c r="G13" s="4"/>
      <c r="H13" s="9">
        <f t="shared" si="0"/>
        <v>0</v>
      </c>
    </row>
    <row r="14" spans="1:8" ht="18.75">
      <c r="A14" s="5" t="s">
        <v>20</v>
      </c>
      <c r="B14" s="1" t="s">
        <v>8</v>
      </c>
      <c r="C14" s="4"/>
      <c r="D14" s="4"/>
      <c r="E14" s="4"/>
      <c r="F14" s="4"/>
      <c r="G14" s="4"/>
      <c r="H14" s="9">
        <f t="shared" si="0"/>
        <v>0</v>
      </c>
    </row>
    <row r="15" spans="1:8" ht="18.75">
      <c r="A15" s="5" t="s">
        <v>21</v>
      </c>
      <c r="B15" s="1" t="s">
        <v>8</v>
      </c>
      <c r="C15" s="4"/>
      <c r="D15" s="4"/>
      <c r="E15" s="4"/>
      <c r="F15" s="4"/>
      <c r="G15" s="4"/>
      <c r="H15" s="9">
        <f t="shared" si="0"/>
        <v>0</v>
      </c>
    </row>
    <row r="16" spans="1:8" ht="18.75">
      <c r="A16" s="5" t="s">
        <v>22</v>
      </c>
      <c r="B16" s="1" t="s">
        <v>8</v>
      </c>
      <c r="C16" s="4"/>
      <c r="D16" s="4"/>
      <c r="E16" s="4"/>
      <c r="F16" s="4"/>
      <c r="G16" s="4"/>
      <c r="H16" s="9">
        <f t="shared" si="0"/>
        <v>0</v>
      </c>
    </row>
    <row r="17" spans="1:8" ht="18.75">
      <c r="A17" s="5" t="s">
        <v>23</v>
      </c>
      <c r="B17" s="1" t="s">
        <v>8</v>
      </c>
      <c r="C17" s="4"/>
      <c r="D17" s="4"/>
      <c r="E17" s="4"/>
      <c r="F17" s="4"/>
      <c r="G17" s="4"/>
      <c r="H17" s="9">
        <f t="shared" si="0"/>
        <v>0</v>
      </c>
    </row>
    <row r="18" spans="1:8" ht="18.75">
      <c r="A18" s="5" t="s">
        <v>24</v>
      </c>
      <c r="B18" s="1" t="s">
        <v>8</v>
      </c>
      <c r="C18" s="4"/>
      <c r="D18" s="4"/>
      <c r="E18" s="4"/>
      <c r="F18" s="4"/>
      <c r="G18" s="4"/>
      <c r="H18" s="9">
        <f t="shared" si="0"/>
        <v>0</v>
      </c>
    </row>
    <row r="19" spans="1:8" ht="18.75">
      <c r="A19" s="5" t="s">
        <v>25</v>
      </c>
      <c r="B19" s="1" t="s">
        <v>8</v>
      </c>
      <c r="C19" s="4"/>
      <c r="D19" s="4"/>
      <c r="E19" s="4"/>
      <c r="F19" s="4"/>
      <c r="G19" s="4"/>
      <c r="H19" s="9">
        <f t="shared" si="0"/>
        <v>0</v>
      </c>
    </row>
    <row r="20" spans="1:8" ht="18.75">
      <c r="A20" s="5" t="s">
        <v>26</v>
      </c>
      <c r="B20" s="1" t="s">
        <v>8</v>
      </c>
      <c r="C20" s="4"/>
      <c r="D20" s="4"/>
      <c r="E20" s="4"/>
      <c r="F20" s="4"/>
      <c r="G20" s="4"/>
      <c r="H20" s="9">
        <f t="shared" si="0"/>
        <v>0</v>
      </c>
    </row>
    <row r="21" spans="1:8" ht="18.75">
      <c r="A21" s="5" t="s">
        <v>27</v>
      </c>
      <c r="B21" s="1" t="s">
        <v>8</v>
      </c>
      <c r="C21" s="4"/>
      <c r="D21" s="4"/>
      <c r="E21" s="4"/>
      <c r="F21" s="4"/>
      <c r="G21" s="4"/>
      <c r="H21" s="9">
        <f t="shared" si="0"/>
        <v>0</v>
      </c>
    </row>
    <row r="22" spans="1:8" ht="18.75">
      <c r="A22" s="5" t="s">
        <v>28</v>
      </c>
      <c r="B22" s="1" t="s">
        <v>8</v>
      </c>
      <c r="C22" s="4"/>
      <c r="D22" s="4"/>
      <c r="E22" s="4"/>
      <c r="F22" s="4"/>
      <c r="G22" s="4"/>
      <c r="H22" s="9">
        <f t="shared" si="0"/>
        <v>0</v>
      </c>
    </row>
    <row r="23" spans="1:8" ht="18.75">
      <c r="A23" s="5" t="s">
        <v>29</v>
      </c>
      <c r="B23" s="1" t="s">
        <v>8</v>
      </c>
      <c r="C23" s="4"/>
      <c r="D23" s="4"/>
      <c r="E23" s="4"/>
      <c r="F23" s="4"/>
      <c r="G23" s="4"/>
      <c r="H23" s="9">
        <f t="shared" si="0"/>
        <v>0</v>
      </c>
    </row>
    <row r="24" spans="1:8" ht="18.75">
      <c r="A24" s="5" t="s">
        <v>30</v>
      </c>
      <c r="B24" s="1" t="s">
        <v>8</v>
      </c>
      <c r="C24" s="4"/>
      <c r="D24" s="4"/>
      <c r="E24" s="4"/>
      <c r="F24" s="4"/>
      <c r="G24" s="4"/>
      <c r="H24" s="9">
        <f t="shared" si="0"/>
        <v>0</v>
      </c>
    </row>
    <row r="25" spans="1:8" ht="18.75">
      <c r="A25" s="5" t="s">
        <v>31</v>
      </c>
      <c r="B25" s="1" t="s">
        <v>8</v>
      </c>
      <c r="C25" s="4"/>
      <c r="D25" s="4"/>
      <c r="E25" s="4"/>
      <c r="F25" s="4"/>
      <c r="G25" s="4"/>
      <c r="H25" s="9">
        <f t="shared" si="0"/>
        <v>0</v>
      </c>
    </row>
    <row r="26" spans="1:8" ht="18.75">
      <c r="A26" s="5" t="s">
        <v>32</v>
      </c>
      <c r="B26" s="1" t="s">
        <v>8</v>
      </c>
      <c r="C26" s="4"/>
      <c r="D26" s="4"/>
      <c r="E26" s="4"/>
      <c r="F26" s="4"/>
      <c r="G26" s="4"/>
      <c r="H26" s="9">
        <f t="shared" si="0"/>
        <v>0</v>
      </c>
    </row>
    <row r="27" spans="1:8" ht="18.75">
      <c r="A27" s="5" t="s">
        <v>33</v>
      </c>
      <c r="B27" s="1" t="s">
        <v>8</v>
      </c>
      <c r="C27" s="4"/>
      <c r="D27" s="4"/>
      <c r="E27" s="4"/>
      <c r="F27" s="4"/>
      <c r="G27" s="4"/>
      <c r="H27" s="9">
        <f t="shared" si="0"/>
        <v>0</v>
      </c>
    </row>
    <row r="28" spans="1:8" ht="18.75">
      <c r="A28" s="5" t="s">
        <v>34</v>
      </c>
      <c r="B28" s="1" t="s">
        <v>8</v>
      </c>
      <c r="C28" s="4"/>
      <c r="D28" s="4"/>
      <c r="E28" s="4"/>
      <c r="F28" s="4"/>
      <c r="G28" s="4"/>
      <c r="H28" s="9">
        <f t="shared" si="0"/>
        <v>0</v>
      </c>
    </row>
    <row r="29" spans="1:8" ht="18.75">
      <c r="A29" s="5" t="s">
        <v>35</v>
      </c>
      <c r="B29" s="1" t="s">
        <v>8</v>
      </c>
      <c r="C29" s="4"/>
      <c r="D29" s="4"/>
      <c r="E29" s="4"/>
      <c r="F29" s="4"/>
      <c r="G29" s="4"/>
      <c r="H29" s="9">
        <f t="shared" si="0"/>
        <v>0</v>
      </c>
    </row>
    <row r="30" spans="1:8" ht="18.75">
      <c r="A30" s="5" t="s">
        <v>36</v>
      </c>
      <c r="B30" s="1" t="s">
        <v>8</v>
      </c>
      <c r="C30" s="4"/>
      <c r="D30" s="4"/>
      <c r="E30" s="4"/>
      <c r="F30" s="4"/>
      <c r="G30" s="4"/>
      <c r="H30" s="9">
        <f t="shared" si="0"/>
        <v>0</v>
      </c>
    </row>
    <row r="32" spans="1:8" ht="54" customHeight="1">
      <c r="B32" s="108" t="s">
        <v>54</v>
      </c>
      <c r="C32" s="108"/>
      <c r="D32" s="108"/>
      <c r="E32" s="108"/>
      <c r="F32" s="108"/>
      <c r="G32" s="108"/>
    </row>
  </sheetData>
  <mergeCells count="2">
    <mergeCell ref="A1:A2"/>
    <mergeCell ref="B32:G32"/>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3"/>
  <sheetViews>
    <sheetView topLeftCell="A16" workbookViewId="0">
      <selection activeCell="E13" sqref="E13"/>
    </sheetView>
  </sheetViews>
  <sheetFormatPr defaultRowHeight="13.5"/>
  <cols>
    <col min="2" max="2" width="12.375" customWidth="1"/>
    <col min="3" max="3" width="21.375" customWidth="1"/>
    <col min="4" max="4" width="17.625" customWidth="1"/>
    <col min="5" max="5" width="18.875" customWidth="1"/>
    <col min="6" max="6" width="11.875" customWidth="1"/>
  </cols>
  <sheetData>
    <row r="1" spans="1:6" ht="42.75" customHeight="1">
      <c r="A1" s="106" t="s">
        <v>0</v>
      </c>
      <c r="B1" s="8" t="s">
        <v>1</v>
      </c>
      <c r="C1" s="8" t="s">
        <v>42</v>
      </c>
      <c r="D1" s="8" t="s">
        <v>43</v>
      </c>
      <c r="E1" s="8" t="s">
        <v>44</v>
      </c>
      <c r="F1" s="8" t="s">
        <v>37</v>
      </c>
    </row>
    <row r="2" spans="1:6" ht="21.75" customHeight="1">
      <c r="A2" s="106"/>
      <c r="B2" s="8" t="s">
        <v>7</v>
      </c>
      <c r="C2" s="8">
        <v>30</v>
      </c>
      <c r="D2" s="8">
        <v>40</v>
      </c>
      <c r="E2" s="8">
        <v>30</v>
      </c>
      <c r="F2" s="9">
        <f>SUM(C2:E2)</f>
        <v>100</v>
      </c>
    </row>
    <row r="3" spans="1:6" ht="18.75">
      <c r="A3" s="5" t="s">
        <v>9</v>
      </c>
      <c r="B3" s="1" t="s">
        <v>8</v>
      </c>
      <c r="C3" s="8"/>
      <c r="D3" s="8"/>
      <c r="E3" s="8"/>
      <c r="F3" s="9">
        <f t="shared" ref="F3:F30" si="0">SUM(C3:E3)</f>
        <v>0</v>
      </c>
    </row>
    <row r="4" spans="1:6" ht="18.75">
      <c r="A4" s="5" t="s">
        <v>10</v>
      </c>
      <c r="B4" s="1" t="s">
        <v>8</v>
      </c>
      <c r="C4" s="4"/>
      <c r="D4" s="4"/>
      <c r="E4" s="4"/>
      <c r="F4" s="9">
        <f t="shared" si="0"/>
        <v>0</v>
      </c>
    </row>
    <row r="5" spans="1:6" ht="18.75">
      <c r="A5" s="5" t="s">
        <v>11</v>
      </c>
      <c r="B5" s="1" t="s">
        <v>8</v>
      </c>
      <c r="C5" s="4"/>
      <c r="D5" s="4"/>
      <c r="E5" s="4"/>
      <c r="F5" s="9">
        <f t="shared" si="0"/>
        <v>0</v>
      </c>
    </row>
    <row r="6" spans="1:6" ht="18.75">
      <c r="A6" s="5" t="s">
        <v>12</v>
      </c>
      <c r="B6" s="1" t="s">
        <v>8</v>
      </c>
      <c r="C6" s="4"/>
      <c r="D6" s="4"/>
      <c r="E6" s="4"/>
      <c r="F6" s="9">
        <f t="shared" si="0"/>
        <v>0</v>
      </c>
    </row>
    <row r="7" spans="1:6" ht="18.75">
      <c r="A7" s="5" t="s">
        <v>13</v>
      </c>
      <c r="B7" s="1" t="s">
        <v>8</v>
      </c>
      <c r="C7" s="4"/>
      <c r="D7" s="4"/>
      <c r="E7" s="4"/>
      <c r="F7" s="9">
        <f t="shared" si="0"/>
        <v>0</v>
      </c>
    </row>
    <row r="8" spans="1:6" ht="18.75">
      <c r="A8" s="5" t="s">
        <v>14</v>
      </c>
      <c r="B8" s="1" t="s">
        <v>8</v>
      </c>
      <c r="C8" s="4"/>
      <c r="D8" s="4"/>
      <c r="E8" s="4"/>
      <c r="F8" s="9">
        <f t="shared" si="0"/>
        <v>0</v>
      </c>
    </row>
    <row r="9" spans="1:6" ht="18.75">
      <c r="A9" s="5" t="s">
        <v>15</v>
      </c>
      <c r="B9" s="1" t="s">
        <v>8</v>
      </c>
      <c r="C9" s="4"/>
      <c r="D9" s="4"/>
      <c r="E9" s="4"/>
      <c r="F9" s="9">
        <f t="shared" si="0"/>
        <v>0</v>
      </c>
    </row>
    <row r="10" spans="1:6" ht="18.75">
      <c r="A10" s="5" t="s">
        <v>16</v>
      </c>
      <c r="B10" s="1" t="s">
        <v>8</v>
      </c>
      <c r="C10" s="4"/>
      <c r="D10" s="4"/>
      <c r="E10" s="4"/>
      <c r="F10" s="9">
        <f t="shared" si="0"/>
        <v>0</v>
      </c>
    </row>
    <row r="11" spans="1:6" ht="18.75">
      <c r="A11" s="5" t="s">
        <v>17</v>
      </c>
      <c r="B11" s="1" t="s">
        <v>8</v>
      </c>
      <c r="C11" s="4"/>
      <c r="D11" s="4"/>
      <c r="E11" s="4"/>
      <c r="F11" s="9">
        <f t="shared" si="0"/>
        <v>0</v>
      </c>
    </row>
    <row r="12" spans="1:6" ht="18.75">
      <c r="A12" s="5" t="s">
        <v>18</v>
      </c>
      <c r="B12" s="1" t="s">
        <v>8</v>
      </c>
      <c r="C12" s="4"/>
      <c r="D12" s="4"/>
      <c r="E12" s="4"/>
      <c r="F12" s="9">
        <f t="shared" si="0"/>
        <v>0</v>
      </c>
    </row>
    <row r="13" spans="1:6" ht="18.75">
      <c r="A13" s="5" t="s">
        <v>19</v>
      </c>
      <c r="B13" s="1" t="s">
        <v>8</v>
      </c>
      <c r="C13" s="4"/>
      <c r="D13" s="4"/>
      <c r="E13" s="4"/>
      <c r="F13" s="9">
        <f t="shared" si="0"/>
        <v>0</v>
      </c>
    </row>
    <row r="14" spans="1:6" ht="18.75">
      <c r="A14" s="5" t="s">
        <v>20</v>
      </c>
      <c r="B14" s="1" t="s">
        <v>8</v>
      </c>
      <c r="C14" s="4"/>
      <c r="D14" s="4"/>
      <c r="E14" s="4"/>
      <c r="F14" s="9">
        <f t="shared" si="0"/>
        <v>0</v>
      </c>
    </row>
    <row r="15" spans="1:6" ht="18.75">
      <c r="A15" s="5" t="s">
        <v>21</v>
      </c>
      <c r="B15" s="1" t="s">
        <v>8</v>
      </c>
      <c r="C15" s="4"/>
      <c r="D15" s="4"/>
      <c r="E15" s="4"/>
      <c r="F15" s="9">
        <f t="shared" si="0"/>
        <v>0</v>
      </c>
    </row>
    <row r="16" spans="1:6" ht="18.75">
      <c r="A16" s="5" t="s">
        <v>22</v>
      </c>
      <c r="B16" s="1" t="s">
        <v>8</v>
      </c>
      <c r="C16" s="4"/>
      <c r="D16" s="4"/>
      <c r="E16" s="4"/>
      <c r="F16" s="9">
        <f t="shared" si="0"/>
        <v>0</v>
      </c>
    </row>
    <row r="17" spans="1:6" ht="18.75">
      <c r="A17" s="5" t="s">
        <v>23</v>
      </c>
      <c r="B17" s="1" t="s">
        <v>8</v>
      </c>
      <c r="C17" s="4"/>
      <c r="D17" s="4"/>
      <c r="E17" s="4"/>
      <c r="F17" s="9">
        <f t="shared" si="0"/>
        <v>0</v>
      </c>
    </row>
    <row r="18" spans="1:6" ht="18.75">
      <c r="A18" s="5" t="s">
        <v>24</v>
      </c>
      <c r="B18" s="1" t="s">
        <v>8</v>
      </c>
      <c r="C18" s="4"/>
      <c r="D18" s="4"/>
      <c r="E18" s="4"/>
      <c r="F18" s="9">
        <f t="shared" si="0"/>
        <v>0</v>
      </c>
    </row>
    <row r="19" spans="1:6" ht="18.75">
      <c r="A19" s="5" t="s">
        <v>25</v>
      </c>
      <c r="B19" s="1" t="s">
        <v>8</v>
      </c>
      <c r="C19" s="4"/>
      <c r="D19" s="4"/>
      <c r="E19" s="4"/>
      <c r="F19" s="9">
        <f t="shared" si="0"/>
        <v>0</v>
      </c>
    </row>
    <row r="20" spans="1:6" ht="18.75">
      <c r="A20" s="5" t="s">
        <v>26</v>
      </c>
      <c r="B20" s="1" t="s">
        <v>8</v>
      </c>
      <c r="C20" s="4"/>
      <c r="D20" s="4"/>
      <c r="E20" s="4"/>
      <c r="F20" s="9">
        <f t="shared" si="0"/>
        <v>0</v>
      </c>
    </row>
    <row r="21" spans="1:6" ht="18.75">
      <c r="A21" s="5" t="s">
        <v>27</v>
      </c>
      <c r="B21" s="1" t="s">
        <v>8</v>
      </c>
      <c r="C21" s="4"/>
      <c r="D21" s="4"/>
      <c r="E21" s="4"/>
      <c r="F21" s="9">
        <f t="shared" si="0"/>
        <v>0</v>
      </c>
    </row>
    <row r="22" spans="1:6" ht="18.75">
      <c r="A22" s="5" t="s">
        <v>28</v>
      </c>
      <c r="B22" s="1" t="s">
        <v>8</v>
      </c>
      <c r="C22" s="4"/>
      <c r="D22" s="4"/>
      <c r="E22" s="4"/>
      <c r="F22" s="9">
        <f t="shared" si="0"/>
        <v>0</v>
      </c>
    </row>
    <row r="23" spans="1:6" ht="18.75">
      <c r="A23" s="5" t="s">
        <v>29</v>
      </c>
      <c r="B23" s="1" t="s">
        <v>8</v>
      </c>
      <c r="C23" s="4"/>
      <c r="D23" s="4"/>
      <c r="E23" s="4"/>
      <c r="F23" s="9">
        <f t="shared" si="0"/>
        <v>0</v>
      </c>
    </row>
    <row r="24" spans="1:6" ht="18.75">
      <c r="A24" s="5" t="s">
        <v>30</v>
      </c>
      <c r="B24" s="1" t="s">
        <v>8</v>
      </c>
      <c r="C24" s="4"/>
      <c r="D24" s="4"/>
      <c r="E24" s="4"/>
      <c r="F24" s="9">
        <f t="shared" si="0"/>
        <v>0</v>
      </c>
    </row>
    <row r="25" spans="1:6" ht="18.75">
      <c r="A25" s="5" t="s">
        <v>31</v>
      </c>
      <c r="B25" s="1" t="s">
        <v>8</v>
      </c>
      <c r="C25" s="4"/>
      <c r="D25" s="4"/>
      <c r="E25" s="4"/>
      <c r="F25" s="9">
        <f t="shared" si="0"/>
        <v>0</v>
      </c>
    </row>
    <row r="26" spans="1:6" ht="18.75">
      <c r="A26" s="5" t="s">
        <v>32</v>
      </c>
      <c r="B26" s="1" t="s">
        <v>8</v>
      </c>
      <c r="C26" s="4"/>
      <c r="D26" s="4"/>
      <c r="E26" s="4"/>
      <c r="F26" s="9">
        <f t="shared" si="0"/>
        <v>0</v>
      </c>
    </row>
    <row r="27" spans="1:6" ht="18.75">
      <c r="A27" s="5" t="s">
        <v>33</v>
      </c>
      <c r="B27" s="1" t="s">
        <v>8</v>
      </c>
      <c r="C27" s="4"/>
      <c r="D27" s="4"/>
      <c r="E27" s="4"/>
      <c r="F27" s="9">
        <f t="shared" si="0"/>
        <v>0</v>
      </c>
    </row>
    <row r="28" spans="1:6" ht="18.75">
      <c r="A28" s="5" t="s">
        <v>34</v>
      </c>
      <c r="B28" s="1" t="s">
        <v>8</v>
      </c>
      <c r="C28" s="4"/>
      <c r="D28" s="4"/>
      <c r="E28" s="4"/>
      <c r="F28" s="9">
        <f t="shared" si="0"/>
        <v>0</v>
      </c>
    </row>
    <row r="29" spans="1:6" ht="18.75">
      <c r="A29" s="5" t="s">
        <v>35</v>
      </c>
      <c r="B29" s="1" t="s">
        <v>8</v>
      </c>
      <c r="C29" s="4"/>
      <c r="D29" s="4"/>
      <c r="E29" s="4"/>
      <c r="F29" s="9">
        <f t="shared" si="0"/>
        <v>0</v>
      </c>
    </row>
    <row r="30" spans="1:6" ht="18.75">
      <c r="A30" s="5" t="s">
        <v>36</v>
      </c>
      <c r="B30" s="1" t="s">
        <v>8</v>
      </c>
      <c r="C30" s="4"/>
      <c r="D30" s="4"/>
      <c r="E30" s="4"/>
      <c r="F30" s="9">
        <f t="shared" si="0"/>
        <v>0</v>
      </c>
    </row>
    <row r="32" spans="1:6">
      <c r="B32" s="107" t="s">
        <v>38</v>
      </c>
      <c r="C32" s="107"/>
      <c r="D32" s="107"/>
      <c r="E32" s="107"/>
    </row>
    <row r="33" spans="2:5" ht="28.5" customHeight="1">
      <c r="B33" s="107"/>
      <c r="C33" s="107"/>
      <c r="D33" s="107"/>
      <c r="E33" s="107"/>
    </row>
  </sheetData>
  <mergeCells count="2">
    <mergeCell ref="A1:A2"/>
    <mergeCell ref="B32:E33"/>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33"/>
  <sheetViews>
    <sheetView topLeftCell="A19" workbookViewId="0">
      <selection activeCell="I14" sqref="I14"/>
    </sheetView>
  </sheetViews>
  <sheetFormatPr defaultRowHeight="13.5"/>
  <cols>
    <col min="1" max="1" width="12.125" customWidth="1"/>
    <col min="2" max="2" width="16.25" customWidth="1"/>
    <col min="3" max="3" width="16" customWidth="1"/>
    <col min="4" max="4" width="13.875" customWidth="1"/>
    <col min="5" max="5" width="15.75" customWidth="1"/>
    <col min="6" max="6" width="14.125" customWidth="1"/>
    <col min="7" max="7" width="13.375" customWidth="1"/>
    <col min="8" max="8" width="15.75" customWidth="1"/>
    <col min="9" max="9" width="25.5" customWidth="1"/>
  </cols>
  <sheetData>
    <row r="1" spans="1:9" ht="28.5">
      <c r="A1" s="111" t="s">
        <v>0</v>
      </c>
      <c r="B1" s="13" t="s">
        <v>45</v>
      </c>
      <c r="C1" s="11" t="s">
        <v>46</v>
      </c>
      <c r="D1" s="11" t="s">
        <v>47</v>
      </c>
      <c r="E1" s="11" t="s">
        <v>48</v>
      </c>
      <c r="F1" s="109" t="s">
        <v>52</v>
      </c>
      <c r="G1" s="110" t="s">
        <v>51</v>
      </c>
      <c r="H1" s="112" t="s">
        <v>477</v>
      </c>
      <c r="I1" s="76" t="s">
        <v>478</v>
      </c>
    </row>
    <row r="2" spans="1:9" ht="15.75">
      <c r="A2" s="111"/>
      <c r="B2" s="14" t="s">
        <v>49</v>
      </c>
      <c r="C2" s="12" t="s">
        <v>49</v>
      </c>
      <c r="D2" s="12" t="s">
        <v>49</v>
      </c>
      <c r="E2" s="12" t="s">
        <v>50</v>
      </c>
      <c r="F2" s="109"/>
      <c r="G2" s="110"/>
      <c r="H2" s="112"/>
    </row>
    <row r="3" spans="1:9" ht="18" customHeight="1">
      <c r="A3" s="5" t="s">
        <v>9</v>
      </c>
      <c r="B3" s="10">
        <f>开题答辩成绩!H3*0.2</f>
        <v>0</v>
      </c>
      <c r="C3" s="10">
        <f>指导教师平时指导成绩!C3*0.2</f>
        <v>0</v>
      </c>
      <c r="D3" s="10">
        <f>指导教师论文评价成绩!H3*0.2</f>
        <v>0</v>
      </c>
      <c r="E3" s="10">
        <f>验收答辩成绩!F3*0.4</f>
        <v>0</v>
      </c>
      <c r="F3" s="15">
        <f>SUM(B3:E3)</f>
        <v>0</v>
      </c>
      <c r="G3" s="4"/>
      <c r="H3" s="4"/>
    </row>
    <row r="4" spans="1:9" ht="18" customHeight="1">
      <c r="A4" s="5" t="s">
        <v>10</v>
      </c>
      <c r="B4" s="10">
        <f>开题答辩成绩!H4*0.2</f>
        <v>0</v>
      </c>
      <c r="C4" s="10">
        <f>指导教师平时指导成绩!C4*0.2</f>
        <v>0</v>
      </c>
      <c r="D4" s="10">
        <f>指导教师论文评价成绩!H4*0.2</f>
        <v>0</v>
      </c>
      <c r="E4" s="10">
        <f>验收答辩成绩!F4*0.4</f>
        <v>0</v>
      </c>
      <c r="F4" s="15">
        <f t="shared" ref="F4:F30" si="0">SUM(B4:E4)</f>
        <v>0</v>
      </c>
      <c r="G4" s="4"/>
      <c r="H4" s="4"/>
    </row>
    <row r="5" spans="1:9" ht="18" customHeight="1">
      <c r="A5" s="5" t="s">
        <v>11</v>
      </c>
      <c r="B5" s="10">
        <f>开题答辩成绩!H5*0.2</f>
        <v>0</v>
      </c>
      <c r="C5" s="10">
        <f>指导教师平时指导成绩!C5*0.2</f>
        <v>0</v>
      </c>
      <c r="D5" s="10">
        <f>指导教师论文评价成绩!H5*0.2</f>
        <v>0</v>
      </c>
      <c r="E5" s="10">
        <f>验收答辩成绩!F5*0.4</f>
        <v>0</v>
      </c>
      <c r="F5" s="15">
        <f t="shared" si="0"/>
        <v>0</v>
      </c>
      <c r="G5" s="4"/>
      <c r="H5" s="4"/>
    </row>
    <row r="6" spans="1:9" ht="18" customHeight="1">
      <c r="A6" s="5" t="s">
        <v>12</v>
      </c>
      <c r="B6" s="10">
        <f>开题答辩成绩!H6*0.2</f>
        <v>0</v>
      </c>
      <c r="C6" s="10">
        <f>指导教师平时指导成绩!C6*0.2</f>
        <v>0</v>
      </c>
      <c r="D6" s="10">
        <f>指导教师论文评价成绩!H6*0.2</f>
        <v>0</v>
      </c>
      <c r="E6" s="10">
        <f>验收答辩成绩!F6*0.4</f>
        <v>0</v>
      </c>
      <c r="F6" s="15">
        <f t="shared" si="0"/>
        <v>0</v>
      </c>
      <c r="G6" s="4"/>
      <c r="H6" s="4"/>
    </row>
    <row r="7" spans="1:9" ht="18" customHeight="1">
      <c r="A7" s="5" t="s">
        <v>13</v>
      </c>
      <c r="B7" s="10">
        <f>开题答辩成绩!H7*0.2</f>
        <v>0</v>
      </c>
      <c r="C7" s="10">
        <f>指导教师平时指导成绩!C7*0.2</f>
        <v>0</v>
      </c>
      <c r="D7" s="10">
        <f>指导教师论文评价成绩!H7*0.2</f>
        <v>0</v>
      </c>
      <c r="E7" s="10">
        <f>验收答辩成绩!F7*0.4</f>
        <v>0</v>
      </c>
      <c r="F7" s="15">
        <f t="shared" si="0"/>
        <v>0</v>
      </c>
      <c r="G7" s="4"/>
      <c r="H7" s="4"/>
    </row>
    <row r="8" spans="1:9" ht="18" customHeight="1">
      <c r="A8" s="5" t="s">
        <v>14</v>
      </c>
      <c r="B8" s="10">
        <f>开题答辩成绩!H8*0.2</f>
        <v>0</v>
      </c>
      <c r="C8" s="10">
        <f>指导教师平时指导成绩!C8*0.2</f>
        <v>0</v>
      </c>
      <c r="D8" s="10">
        <f>指导教师论文评价成绩!H8*0.2</f>
        <v>0</v>
      </c>
      <c r="E8" s="10">
        <f>验收答辩成绩!F8*0.4</f>
        <v>0</v>
      </c>
      <c r="F8" s="15">
        <f t="shared" si="0"/>
        <v>0</v>
      </c>
      <c r="G8" s="4"/>
      <c r="H8" s="4"/>
    </row>
    <row r="9" spans="1:9" ht="18" customHeight="1">
      <c r="A9" s="5" t="s">
        <v>15</v>
      </c>
      <c r="B9" s="10">
        <f>开题答辩成绩!H9*0.2</f>
        <v>0</v>
      </c>
      <c r="C9" s="10">
        <f>指导教师平时指导成绩!C9*0.2</f>
        <v>0</v>
      </c>
      <c r="D9" s="10">
        <f>指导教师论文评价成绩!H9*0.2</f>
        <v>0</v>
      </c>
      <c r="E9" s="10">
        <f>验收答辩成绩!F9*0.4</f>
        <v>0</v>
      </c>
      <c r="F9" s="15">
        <f t="shared" si="0"/>
        <v>0</v>
      </c>
      <c r="G9" s="4"/>
      <c r="H9" s="4"/>
    </row>
    <row r="10" spans="1:9" ht="18" customHeight="1">
      <c r="A10" s="5" t="s">
        <v>16</v>
      </c>
      <c r="B10" s="10">
        <f>开题答辩成绩!H10*0.2</f>
        <v>0</v>
      </c>
      <c r="C10" s="10">
        <f>指导教师平时指导成绩!C10*0.2</f>
        <v>0</v>
      </c>
      <c r="D10" s="10">
        <f>指导教师论文评价成绩!H10*0.2</f>
        <v>0</v>
      </c>
      <c r="E10" s="10">
        <f>验收答辩成绩!F10*0.4</f>
        <v>0</v>
      </c>
      <c r="F10" s="15">
        <f t="shared" si="0"/>
        <v>0</v>
      </c>
      <c r="G10" s="4"/>
      <c r="H10" s="4"/>
    </row>
    <row r="11" spans="1:9" ht="18" customHeight="1">
      <c r="A11" s="5" t="s">
        <v>17</v>
      </c>
      <c r="B11" s="10">
        <f>开题答辩成绩!H11*0.2</f>
        <v>0</v>
      </c>
      <c r="C11" s="10">
        <f>指导教师平时指导成绩!C11*0.2</f>
        <v>0</v>
      </c>
      <c r="D11" s="10">
        <f>指导教师论文评价成绩!H11*0.2</f>
        <v>0</v>
      </c>
      <c r="E11" s="10">
        <f>验收答辩成绩!F11*0.4</f>
        <v>0</v>
      </c>
      <c r="F11" s="15">
        <f t="shared" si="0"/>
        <v>0</v>
      </c>
      <c r="G11" s="4"/>
      <c r="H11" s="4"/>
    </row>
    <row r="12" spans="1:9" ht="18" customHeight="1">
      <c r="A12" s="5" t="s">
        <v>18</v>
      </c>
      <c r="B12" s="10">
        <f>开题答辩成绩!H12*0.2</f>
        <v>0</v>
      </c>
      <c r="C12" s="10">
        <f>指导教师平时指导成绩!C12*0.2</f>
        <v>0</v>
      </c>
      <c r="D12" s="10">
        <f>指导教师论文评价成绩!H12*0.2</f>
        <v>0</v>
      </c>
      <c r="E12" s="10">
        <f>验收答辩成绩!F12*0.4</f>
        <v>0</v>
      </c>
      <c r="F12" s="15">
        <f t="shared" si="0"/>
        <v>0</v>
      </c>
      <c r="G12" s="4"/>
      <c r="H12" s="4"/>
    </row>
    <row r="13" spans="1:9" ht="18" customHeight="1">
      <c r="A13" s="5" t="s">
        <v>19</v>
      </c>
      <c r="B13" s="10">
        <f>开题答辩成绩!H13*0.2</f>
        <v>0</v>
      </c>
      <c r="C13" s="10">
        <f>指导教师平时指导成绩!C13*0.2</f>
        <v>0</v>
      </c>
      <c r="D13" s="10">
        <f>指导教师论文评价成绩!H13*0.2</f>
        <v>0</v>
      </c>
      <c r="E13" s="10">
        <f>验收答辩成绩!F13*0.4</f>
        <v>0</v>
      </c>
      <c r="F13" s="15">
        <f t="shared" si="0"/>
        <v>0</v>
      </c>
      <c r="G13" s="4"/>
      <c r="H13" s="4"/>
    </row>
    <row r="14" spans="1:9" ht="18" customHeight="1">
      <c r="A14" s="5" t="s">
        <v>20</v>
      </c>
      <c r="B14" s="10">
        <f>开题答辩成绩!H14*0.2</f>
        <v>0</v>
      </c>
      <c r="C14" s="10">
        <f>指导教师平时指导成绩!C14*0.2</f>
        <v>0</v>
      </c>
      <c r="D14" s="10">
        <f>指导教师论文评价成绩!H14*0.2</f>
        <v>0</v>
      </c>
      <c r="E14" s="10">
        <f>验收答辩成绩!F14*0.4</f>
        <v>0</v>
      </c>
      <c r="F14" s="15">
        <f t="shared" si="0"/>
        <v>0</v>
      </c>
      <c r="G14" s="4"/>
      <c r="H14" s="4"/>
    </row>
    <row r="15" spans="1:9" ht="18" customHeight="1">
      <c r="A15" s="5" t="s">
        <v>21</v>
      </c>
      <c r="B15" s="10">
        <f>开题答辩成绩!H15*0.2</f>
        <v>0</v>
      </c>
      <c r="C15" s="10">
        <f>指导教师平时指导成绩!C15*0.2</f>
        <v>0</v>
      </c>
      <c r="D15" s="10">
        <f>指导教师论文评价成绩!H15*0.2</f>
        <v>0</v>
      </c>
      <c r="E15" s="10">
        <f>验收答辩成绩!F15*0.4</f>
        <v>0</v>
      </c>
      <c r="F15" s="15">
        <f t="shared" si="0"/>
        <v>0</v>
      </c>
      <c r="G15" s="4"/>
      <c r="H15" s="4"/>
    </row>
    <row r="16" spans="1:9" ht="18" customHeight="1">
      <c r="A16" s="5" t="s">
        <v>22</v>
      </c>
      <c r="B16" s="10">
        <f>开题答辩成绩!H16*0.2</f>
        <v>0</v>
      </c>
      <c r="C16" s="10">
        <f>指导教师平时指导成绩!C16*0.2</f>
        <v>0</v>
      </c>
      <c r="D16" s="10">
        <f>指导教师论文评价成绩!H16*0.2</f>
        <v>0</v>
      </c>
      <c r="E16" s="10">
        <f>验收答辩成绩!F16*0.4</f>
        <v>0</v>
      </c>
      <c r="F16" s="15">
        <f t="shared" si="0"/>
        <v>0</v>
      </c>
      <c r="G16" s="4"/>
      <c r="H16" s="4"/>
    </row>
    <row r="17" spans="1:8" ht="18" customHeight="1">
      <c r="A17" s="5" t="s">
        <v>23</v>
      </c>
      <c r="B17" s="10">
        <f>开题答辩成绩!H17*0.2</f>
        <v>0</v>
      </c>
      <c r="C17" s="10">
        <f>指导教师平时指导成绩!C17*0.2</f>
        <v>0</v>
      </c>
      <c r="D17" s="10">
        <f>指导教师论文评价成绩!H17*0.2</f>
        <v>0</v>
      </c>
      <c r="E17" s="10">
        <f>验收答辩成绩!F17*0.4</f>
        <v>0</v>
      </c>
      <c r="F17" s="15">
        <f t="shared" si="0"/>
        <v>0</v>
      </c>
      <c r="G17" s="4"/>
      <c r="H17" s="4"/>
    </row>
    <row r="18" spans="1:8" ht="18" customHeight="1">
      <c r="A18" s="5" t="s">
        <v>24</v>
      </c>
      <c r="B18" s="10">
        <f>开题答辩成绩!H18*0.2</f>
        <v>0</v>
      </c>
      <c r="C18" s="10">
        <f>指导教师平时指导成绩!C18*0.2</f>
        <v>0</v>
      </c>
      <c r="D18" s="10">
        <f>指导教师论文评价成绩!H18*0.2</f>
        <v>0</v>
      </c>
      <c r="E18" s="10">
        <f>验收答辩成绩!F18*0.4</f>
        <v>0</v>
      </c>
      <c r="F18" s="15">
        <f t="shared" si="0"/>
        <v>0</v>
      </c>
      <c r="G18" s="4"/>
      <c r="H18" s="4"/>
    </row>
    <row r="19" spans="1:8" ht="18" customHeight="1">
      <c r="A19" s="5" t="s">
        <v>25</v>
      </c>
      <c r="B19" s="10">
        <f>开题答辩成绩!H19*0.2</f>
        <v>0</v>
      </c>
      <c r="C19" s="10">
        <f>指导教师平时指导成绩!C19*0.2</f>
        <v>0</v>
      </c>
      <c r="D19" s="10">
        <f>指导教师论文评价成绩!H19*0.2</f>
        <v>0</v>
      </c>
      <c r="E19" s="10">
        <f>验收答辩成绩!F19*0.4</f>
        <v>0</v>
      </c>
      <c r="F19" s="15">
        <f t="shared" si="0"/>
        <v>0</v>
      </c>
      <c r="G19" s="4"/>
      <c r="H19" s="4"/>
    </row>
    <row r="20" spans="1:8" ht="18" customHeight="1">
      <c r="A20" s="5" t="s">
        <v>26</v>
      </c>
      <c r="B20" s="10">
        <f>开题答辩成绩!H20*0.2</f>
        <v>0</v>
      </c>
      <c r="C20" s="10">
        <f>指导教师平时指导成绩!C20*0.2</f>
        <v>0</v>
      </c>
      <c r="D20" s="10">
        <f>指导教师论文评价成绩!H20*0.2</f>
        <v>0</v>
      </c>
      <c r="E20" s="10">
        <f>验收答辩成绩!F20*0.4</f>
        <v>0</v>
      </c>
      <c r="F20" s="15">
        <f t="shared" si="0"/>
        <v>0</v>
      </c>
      <c r="G20" s="4"/>
      <c r="H20" s="4"/>
    </row>
    <row r="21" spans="1:8" ht="18" customHeight="1">
      <c r="A21" s="5" t="s">
        <v>27</v>
      </c>
      <c r="B21" s="10">
        <f>开题答辩成绩!H21*0.2</f>
        <v>0</v>
      </c>
      <c r="C21" s="10">
        <f>指导教师平时指导成绩!C21*0.2</f>
        <v>0</v>
      </c>
      <c r="D21" s="10">
        <f>指导教师论文评价成绩!H21*0.2</f>
        <v>0</v>
      </c>
      <c r="E21" s="10">
        <f>验收答辩成绩!F21*0.4</f>
        <v>0</v>
      </c>
      <c r="F21" s="15">
        <f t="shared" si="0"/>
        <v>0</v>
      </c>
      <c r="G21" s="4"/>
      <c r="H21" s="4"/>
    </row>
    <row r="22" spans="1:8" ht="18" customHeight="1">
      <c r="A22" s="5" t="s">
        <v>28</v>
      </c>
      <c r="B22" s="10">
        <f>开题答辩成绩!H22*0.2</f>
        <v>0</v>
      </c>
      <c r="C22" s="10">
        <f>指导教师平时指导成绩!C22*0.2</f>
        <v>0</v>
      </c>
      <c r="D22" s="10">
        <f>指导教师论文评价成绩!H22*0.2</f>
        <v>0</v>
      </c>
      <c r="E22" s="10">
        <f>验收答辩成绩!F22*0.4</f>
        <v>0</v>
      </c>
      <c r="F22" s="15">
        <f t="shared" si="0"/>
        <v>0</v>
      </c>
      <c r="G22" s="4"/>
      <c r="H22" s="4"/>
    </row>
    <row r="23" spans="1:8" ht="18" customHeight="1">
      <c r="A23" s="5" t="s">
        <v>29</v>
      </c>
      <c r="B23" s="10">
        <f>开题答辩成绩!H23*0.2</f>
        <v>0</v>
      </c>
      <c r="C23" s="10">
        <f>指导教师平时指导成绩!C23*0.2</f>
        <v>0</v>
      </c>
      <c r="D23" s="10">
        <f>指导教师论文评价成绩!H23*0.2</f>
        <v>0</v>
      </c>
      <c r="E23" s="10">
        <f>验收答辩成绩!F23*0.4</f>
        <v>0</v>
      </c>
      <c r="F23" s="15">
        <f t="shared" si="0"/>
        <v>0</v>
      </c>
      <c r="G23" s="4"/>
      <c r="H23" s="4"/>
    </row>
    <row r="24" spans="1:8" ht="18" customHeight="1">
      <c r="A24" s="5" t="s">
        <v>30</v>
      </c>
      <c r="B24" s="10">
        <f>开题答辩成绩!H24*0.2</f>
        <v>0</v>
      </c>
      <c r="C24" s="10">
        <f>指导教师平时指导成绩!C24*0.2</f>
        <v>0</v>
      </c>
      <c r="D24" s="10">
        <f>指导教师论文评价成绩!H24*0.2</f>
        <v>0</v>
      </c>
      <c r="E24" s="10">
        <f>验收答辩成绩!F24*0.4</f>
        <v>0</v>
      </c>
      <c r="F24" s="15">
        <f t="shared" si="0"/>
        <v>0</v>
      </c>
      <c r="G24" s="4"/>
      <c r="H24" s="4"/>
    </row>
    <row r="25" spans="1:8" ht="18" customHeight="1">
      <c r="A25" s="5" t="s">
        <v>31</v>
      </c>
      <c r="B25" s="10">
        <f>开题答辩成绩!H25*0.2</f>
        <v>0</v>
      </c>
      <c r="C25" s="10">
        <f>指导教师平时指导成绩!C25*0.2</f>
        <v>0</v>
      </c>
      <c r="D25" s="10">
        <f>指导教师论文评价成绩!H25*0.2</f>
        <v>0</v>
      </c>
      <c r="E25" s="10">
        <f>验收答辩成绩!F25*0.4</f>
        <v>0</v>
      </c>
      <c r="F25" s="15">
        <f t="shared" si="0"/>
        <v>0</v>
      </c>
      <c r="G25" s="4"/>
      <c r="H25" s="4"/>
    </row>
    <row r="26" spans="1:8" ht="18" customHeight="1">
      <c r="A26" s="5" t="s">
        <v>32</v>
      </c>
      <c r="B26" s="10">
        <f>开题答辩成绩!H26*0.2</f>
        <v>0</v>
      </c>
      <c r="C26" s="10">
        <f>指导教师平时指导成绩!C26*0.2</f>
        <v>0</v>
      </c>
      <c r="D26" s="10">
        <f>指导教师论文评价成绩!H26*0.2</f>
        <v>0</v>
      </c>
      <c r="E26" s="10">
        <f>验收答辩成绩!F26*0.4</f>
        <v>0</v>
      </c>
      <c r="F26" s="15">
        <f t="shared" si="0"/>
        <v>0</v>
      </c>
      <c r="G26" s="4"/>
      <c r="H26" s="4"/>
    </row>
    <row r="27" spans="1:8" ht="18" customHeight="1">
      <c r="A27" s="5" t="s">
        <v>33</v>
      </c>
      <c r="B27" s="10">
        <f>开题答辩成绩!H27*0.2</f>
        <v>0</v>
      </c>
      <c r="C27" s="10">
        <f>指导教师平时指导成绩!C27*0.2</f>
        <v>0</v>
      </c>
      <c r="D27" s="10">
        <f>指导教师论文评价成绩!H27*0.2</f>
        <v>0</v>
      </c>
      <c r="E27" s="10">
        <f>验收答辩成绩!F27*0.4</f>
        <v>0</v>
      </c>
      <c r="F27" s="15">
        <f t="shared" si="0"/>
        <v>0</v>
      </c>
      <c r="G27" s="4"/>
      <c r="H27" s="4"/>
    </row>
    <row r="28" spans="1:8" ht="18" customHeight="1">
      <c r="A28" s="5" t="s">
        <v>34</v>
      </c>
      <c r="B28" s="10">
        <f>开题答辩成绩!H28*0.2</f>
        <v>0</v>
      </c>
      <c r="C28" s="10">
        <f>指导教师平时指导成绩!C28*0.2</f>
        <v>0</v>
      </c>
      <c r="D28" s="10">
        <f>指导教师论文评价成绩!H28*0.2</f>
        <v>0</v>
      </c>
      <c r="E28" s="10">
        <f>验收答辩成绩!F28*0.4</f>
        <v>0</v>
      </c>
      <c r="F28" s="15">
        <f t="shared" si="0"/>
        <v>0</v>
      </c>
      <c r="G28" s="4"/>
      <c r="H28" s="4"/>
    </row>
    <row r="29" spans="1:8" ht="18" customHeight="1">
      <c r="A29" s="5" t="s">
        <v>35</v>
      </c>
      <c r="B29" s="10">
        <f>开题答辩成绩!H29*0.2</f>
        <v>0</v>
      </c>
      <c r="C29" s="10">
        <f>指导教师平时指导成绩!C29*0.2</f>
        <v>0</v>
      </c>
      <c r="D29" s="10">
        <f>指导教师论文评价成绩!H29*0.2</f>
        <v>0</v>
      </c>
      <c r="E29" s="10">
        <f>验收答辩成绩!F29*0.4</f>
        <v>0</v>
      </c>
      <c r="F29" s="15">
        <f t="shared" si="0"/>
        <v>0</v>
      </c>
      <c r="G29" s="4"/>
      <c r="H29" s="4"/>
    </row>
    <row r="30" spans="1:8" ht="18" customHeight="1">
      <c r="A30" s="5" t="s">
        <v>36</v>
      </c>
      <c r="B30" s="10">
        <f>开题答辩成绩!H30*0.2</f>
        <v>0</v>
      </c>
      <c r="C30" s="10">
        <f>指导教师平时指导成绩!C30*0.2</f>
        <v>0</v>
      </c>
      <c r="D30" s="10">
        <f>指导教师论文评价成绩!H30*0.2</f>
        <v>0</v>
      </c>
      <c r="E30" s="10">
        <f>验收答辩成绩!F30*0.4</f>
        <v>0</v>
      </c>
      <c r="F30" s="15">
        <f t="shared" si="0"/>
        <v>0</v>
      </c>
      <c r="G30" s="4"/>
      <c r="H30" s="4"/>
    </row>
    <row r="32" spans="1:8">
      <c r="B32" s="107" t="s">
        <v>479</v>
      </c>
      <c r="C32" s="107"/>
      <c r="D32" s="107"/>
      <c r="E32" s="107"/>
      <c r="F32" s="107"/>
    </row>
    <row r="33" spans="2:6" ht="82.5" customHeight="1">
      <c r="B33" s="107"/>
      <c r="C33" s="107"/>
      <c r="D33" s="107"/>
      <c r="E33" s="107"/>
      <c r="F33" s="107"/>
    </row>
  </sheetData>
  <mergeCells count="5">
    <mergeCell ref="F1:F2"/>
    <mergeCell ref="G1:G2"/>
    <mergeCell ref="A1:A2"/>
    <mergeCell ref="B32:F33"/>
    <mergeCell ref="H1:H2"/>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M17"/>
  <sheetViews>
    <sheetView tabSelected="1" topLeftCell="A13" workbookViewId="0">
      <selection activeCell="K24" sqref="K24"/>
    </sheetView>
  </sheetViews>
  <sheetFormatPr defaultRowHeight="14.25"/>
  <cols>
    <col min="1" max="1" width="15.875" style="81" customWidth="1"/>
    <col min="2" max="2" width="5.75" style="81" customWidth="1"/>
    <col min="3" max="3" width="8.375" style="81" customWidth="1"/>
    <col min="4" max="4" width="10" style="81" customWidth="1"/>
    <col min="5" max="5" width="10.25" style="81" customWidth="1"/>
    <col min="6" max="6" width="10.625" style="81" customWidth="1"/>
    <col min="7" max="7" width="10.75" style="81" customWidth="1"/>
    <col min="8" max="8" width="10.875" style="81" customWidth="1"/>
    <col min="9" max="9" width="10.625" style="81" customWidth="1"/>
    <col min="10" max="11" width="11" style="81" customWidth="1"/>
    <col min="12" max="12" width="10.375" style="81" customWidth="1"/>
    <col min="13" max="13" width="7.25" style="81" customWidth="1"/>
  </cols>
  <sheetData>
    <row r="1" spans="1:13" ht="33" customHeight="1">
      <c r="A1" s="113" t="s">
        <v>520</v>
      </c>
      <c r="B1" s="114"/>
      <c r="C1" s="114"/>
      <c r="D1" s="114"/>
      <c r="E1" s="114"/>
      <c r="F1" s="114"/>
      <c r="G1" s="114"/>
      <c r="H1" s="114"/>
      <c r="I1" s="114"/>
      <c r="J1" s="114"/>
      <c r="K1" s="114"/>
      <c r="L1" s="114"/>
      <c r="M1" s="115"/>
    </row>
    <row r="2" spans="1:13" ht="21.95" customHeight="1">
      <c r="A2" s="82" t="s">
        <v>509</v>
      </c>
      <c r="B2" s="116" t="s">
        <v>496</v>
      </c>
      <c r="C2" s="116"/>
      <c r="D2" s="82" t="s">
        <v>510</v>
      </c>
      <c r="E2" s="119" t="s">
        <v>521</v>
      </c>
      <c r="F2" s="116"/>
      <c r="G2" s="83" t="s">
        <v>519</v>
      </c>
      <c r="H2" s="82" t="s">
        <v>497</v>
      </c>
      <c r="I2" s="82" t="s">
        <v>498</v>
      </c>
      <c r="J2" s="87"/>
      <c r="K2" s="82" t="s">
        <v>507</v>
      </c>
      <c r="L2" s="126"/>
      <c r="M2" s="127"/>
    </row>
    <row r="3" spans="1:13" ht="21.95" customHeight="1">
      <c r="A3" s="89" t="s">
        <v>522</v>
      </c>
      <c r="B3" s="117"/>
      <c r="C3" s="118"/>
      <c r="D3" s="84" t="s">
        <v>511</v>
      </c>
      <c r="E3" s="128"/>
      <c r="F3" s="129"/>
      <c r="G3" s="129"/>
      <c r="H3" s="129"/>
      <c r="I3" s="129"/>
      <c r="J3" s="129"/>
      <c r="K3" s="129"/>
      <c r="L3" s="129"/>
      <c r="M3" s="130"/>
    </row>
    <row r="4" spans="1:13" ht="21.95" customHeight="1">
      <c r="A4" s="120" t="s">
        <v>512</v>
      </c>
      <c r="B4" s="120"/>
      <c r="C4" s="116" t="s">
        <v>513</v>
      </c>
      <c r="D4" s="131" t="s">
        <v>508</v>
      </c>
      <c r="E4" s="132"/>
      <c r="F4" s="132"/>
      <c r="G4" s="132"/>
      <c r="H4" s="132"/>
      <c r="I4" s="133"/>
      <c r="J4" s="120" t="s">
        <v>514</v>
      </c>
      <c r="K4" s="120"/>
      <c r="L4" s="120"/>
      <c r="M4" s="116" t="s">
        <v>515</v>
      </c>
    </row>
    <row r="5" spans="1:13" ht="46.5" customHeight="1">
      <c r="A5" s="120"/>
      <c r="B5" s="120"/>
      <c r="C5" s="116"/>
      <c r="D5" s="82" t="s">
        <v>499</v>
      </c>
      <c r="E5" s="82" t="s">
        <v>500</v>
      </c>
      <c r="F5" s="82" t="s">
        <v>501</v>
      </c>
      <c r="G5" s="131" t="s">
        <v>502</v>
      </c>
      <c r="H5" s="133"/>
      <c r="I5" s="82" t="s">
        <v>503</v>
      </c>
      <c r="J5" s="82" t="s">
        <v>504</v>
      </c>
      <c r="K5" s="82" t="s">
        <v>505</v>
      </c>
      <c r="L5" s="82" t="s">
        <v>506</v>
      </c>
      <c r="M5" s="116"/>
    </row>
    <row r="6" spans="1:13" ht="21.95" customHeight="1">
      <c r="A6" s="120" t="s">
        <v>516</v>
      </c>
      <c r="B6" s="120"/>
      <c r="C6" s="84">
        <v>100</v>
      </c>
      <c r="D6" s="82">
        <v>20</v>
      </c>
      <c r="E6" s="82">
        <v>20</v>
      </c>
      <c r="F6" s="82">
        <v>40</v>
      </c>
      <c r="G6" s="131">
        <v>10</v>
      </c>
      <c r="H6" s="133"/>
      <c r="I6" s="82">
        <v>10</v>
      </c>
      <c r="J6" s="82">
        <v>30</v>
      </c>
      <c r="K6" s="82">
        <v>40</v>
      </c>
      <c r="L6" s="82">
        <v>30</v>
      </c>
      <c r="M6" s="116"/>
    </row>
    <row r="7" spans="1:13" ht="21.95" customHeight="1">
      <c r="A7" s="120" t="s">
        <v>517</v>
      </c>
      <c r="B7" s="120"/>
      <c r="C7" s="88"/>
      <c r="D7" s="88"/>
      <c r="E7" s="88"/>
      <c r="F7" s="88"/>
      <c r="G7" s="128"/>
      <c r="H7" s="130"/>
      <c r="I7" s="88"/>
      <c r="J7" s="88"/>
      <c r="K7" s="88"/>
      <c r="L7" s="88"/>
      <c r="M7" s="116"/>
    </row>
    <row r="8" spans="1:13" ht="46.5" customHeight="1">
      <c r="A8" s="121" t="s">
        <v>518</v>
      </c>
      <c r="B8" s="122"/>
      <c r="C8" s="85">
        <f>C7/C6*100</f>
        <v>0</v>
      </c>
      <c r="D8" s="85">
        <f t="shared" ref="D8:L8" si="0">D7/D6*100</f>
        <v>0</v>
      </c>
      <c r="E8" s="85">
        <f t="shared" si="0"/>
        <v>0</v>
      </c>
      <c r="F8" s="85">
        <f t="shared" si="0"/>
        <v>0</v>
      </c>
      <c r="G8" s="137">
        <f>G7/G6*100</f>
        <v>0</v>
      </c>
      <c r="H8" s="138"/>
      <c r="I8" s="85">
        <f t="shared" si="0"/>
        <v>0</v>
      </c>
      <c r="J8" s="85">
        <f t="shared" si="0"/>
        <v>0</v>
      </c>
      <c r="K8" s="85">
        <f t="shared" si="0"/>
        <v>0</v>
      </c>
      <c r="L8" s="85">
        <f t="shared" si="0"/>
        <v>0</v>
      </c>
      <c r="M8" s="116"/>
    </row>
    <row r="9" spans="1:13" ht="21.95" customHeight="1">
      <c r="A9" s="139" t="s">
        <v>489</v>
      </c>
      <c r="B9" s="139"/>
      <c r="C9" s="84">
        <v>0.3</v>
      </c>
      <c r="D9" s="84"/>
      <c r="E9" s="84">
        <v>0.5</v>
      </c>
      <c r="F9" s="84">
        <v>0.2</v>
      </c>
      <c r="G9" s="124"/>
      <c r="H9" s="125"/>
      <c r="I9" s="84"/>
      <c r="J9" s="84"/>
      <c r="K9" s="84"/>
      <c r="L9" s="84"/>
      <c r="M9" s="86">
        <f>(C8*C9+E8*E9+F8*F9)/100</f>
        <v>0</v>
      </c>
    </row>
    <row r="10" spans="1:13" ht="21.95" customHeight="1">
      <c r="A10" s="139" t="s">
        <v>490</v>
      </c>
      <c r="B10" s="139"/>
      <c r="C10" s="84"/>
      <c r="D10" s="84"/>
      <c r="E10" s="84"/>
      <c r="F10" s="84">
        <v>0.2</v>
      </c>
      <c r="G10" s="124">
        <v>0.6</v>
      </c>
      <c r="H10" s="125"/>
      <c r="I10" s="84"/>
      <c r="J10" s="84"/>
      <c r="K10" s="84">
        <v>0.2</v>
      </c>
      <c r="L10" s="84"/>
      <c r="M10" s="86">
        <f>(F8*F10+G8*G10+K8*K10)/100</f>
        <v>0</v>
      </c>
    </row>
    <row r="11" spans="1:13" ht="21.95" customHeight="1">
      <c r="A11" s="139" t="s">
        <v>491</v>
      </c>
      <c r="B11" s="139"/>
      <c r="C11" s="84"/>
      <c r="D11" s="84"/>
      <c r="E11" s="84"/>
      <c r="F11" s="84">
        <v>0.3</v>
      </c>
      <c r="G11" s="124"/>
      <c r="H11" s="125"/>
      <c r="I11" s="84"/>
      <c r="J11" s="84">
        <v>0.3</v>
      </c>
      <c r="K11" s="84">
        <v>0.2</v>
      </c>
      <c r="L11" s="84">
        <v>0.2</v>
      </c>
      <c r="M11" s="86">
        <f>(F8*F11+J8*J11+K8*K11+L8*L11)/100</f>
        <v>0</v>
      </c>
    </row>
    <row r="12" spans="1:13" ht="21.95" customHeight="1">
      <c r="A12" s="123" t="s">
        <v>492</v>
      </c>
      <c r="B12" s="123"/>
      <c r="C12" s="84">
        <v>0.2</v>
      </c>
      <c r="D12" s="84"/>
      <c r="E12" s="84"/>
      <c r="F12" s="84"/>
      <c r="G12" s="124"/>
      <c r="H12" s="125"/>
      <c r="I12" s="84">
        <v>0.3</v>
      </c>
      <c r="J12" s="84">
        <v>0.2</v>
      </c>
      <c r="K12" s="84"/>
      <c r="L12" s="84">
        <v>0.3</v>
      </c>
      <c r="M12" s="86">
        <f>(C8*C12+I8*I12+J8*J12+L8*L12)/100</f>
        <v>0</v>
      </c>
    </row>
    <row r="13" spans="1:13" ht="21.95" customHeight="1">
      <c r="A13" s="123" t="s">
        <v>493</v>
      </c>
      <c r="B13" s="123"/>
      <c r="C13" s="84">
        <v>0.3</v>
      </c>
      <c r="D13" s="84"/>
      <c r="E13" s="84"/>
      <c r="F13" s="84"/>
      <c r="G13" s="124"/>
      <c r="H13" s="125"/>
      <c r="I13" s="84"/>
      <c r="J13" s="84">
        <v>0.4</v>
      </c>
      <c r="K13" s="84"/>
      <c r="L13" s="84">
        <v>0.3</v>
      </c>
      <c r="M13" s="86">
        <f>(C8*C13+J8*J13+L8*L13)/100</f>
        <v>0</v>
      </c>
    </row>
    <row r="14" spans="1:13" ht="21.95" customHeight="1">
      <c r="A14" s="123" t="s">
        <v>494</v>
      </c>
      <c r="B14" s="123"/>
      <c r="C14" s="84">
        <v>0.1</v>
      </c>
      <c r="D14" s="84">
        <v>0.5</v>
      </c>
      <c r="E14" s="84">
        <v>0.3</v>
      </c>
      <c r="F14" s="84"/>
      <c r="G14" s="124"/>
      <c r="H14" s="125"/>
      <c r="I14" s="84"/>
      <c r="J14" s="84"/>
      <c r="K14" s="84"/>
      <c r="L14" s="84">
        <v>0.1</v>
      </c>
      <c r="M14" s="86">
        <f>(C8*C14+D8*D14+E8*E14+L8*L14)/100</f>
        <v>0</v>
      </c>
    </row>
    <row r="15" spans="1:13" ht="110.25" customHeight="1">
      <c r="A15" s="135" t="s">
        <v>495</v>
      </c>
      <c r="B15" s="136"/>
      <c r="C15" s="136"/>
      <c r="D15" s="136"/>
      <c r="E15" s="136"/>
      <c r="F15" s="136"/>
      <c r="G15" s="136"/>
      <c r="H15" s="136"/>
      <c r="I15" s="136"/>
      <c r="J15" s="136"/>
      <c r="K15" s="136"/>
      <c r="L15" s="136"/>
      <c r="M15" s="136"/>
    </row>
    <row r="17" spans="1:13" ht="101.25" customHeight="1">
      <c r="A17" s="134" t="s">
        <v>551</v>
      </c>
      <c r="B17" s="134"/>
      <c r="C17" s="134"/>
      <c r="D17" s="134"/>
      <c r="E17" s="134"/>
      <c r="F17" s="134"/>
      <c r="G17" s="134"/>
      <c r="H17" s="134"/>
      <c r="I17" s="134"/>
      <c r="J17" s="134"/>
      <c r="K17" s="134"/>
      <c r="L17" s="134"/>
      <c r="M17" s="134"/>
    </row>
  </sheetData>
  <sheetProtection password="DB4D" sheet="1" objects="1" scenarios="1"/>
  <mergeCells count="32">
    <mergeCell ref="A17:M17"/>
    <mergeCell ref="A15:M15"/>
    <mergeCell ref="G5:H5"/>
    <mergeCell ref="G6:H6"/>
    <mergeCell ref="G7:H7"/>
    <mergeCell ref="G8:H8"/>
    <mergeCell ref="G9:H9"/>
    <mergeCell ref="G10:H10"/>
    <mergeCell ref="G11:H11"/>
    <mergeCell ref="G12:H12"/>
    <mergeCell ref="G13:H13"/>
    <mergeCell ref="A9:B9"/>
    <mergeCell ref="A10:B10"/>
    <mergeCell ref="A11:B11"/>
    <mergeCell ref="A12:B12"/>
    <mergeCell ref="A13:B13"/>
    <mergeCell ref="A14:B14"/>
    <mergeCell ref="G14:H14"/>
    <mergeCell ref="L2:M2"/>
    <mergeCell ref="E3:M3"/>
    <mergeCell ref="D4:I4"/>
    <mergeCell ref="A1:M1"/>
    <mergeCell ref="B2:C2"/>
    <mergeCell ref="B3:C3"/>
    <mergeCell ref="E2:F2"/>
    <mergeCell ref="C4:C5"/>
    <mergeCell ref="J4:L4"/>
    <mergeCell ref="M4:M8"/>
    <mergeCell ref="A4:B5"/>
    <mergeCell ref="A6:B6"/>
    <mergeCell ref="A7:B7"/>
    <mergeCell ref="A8:B8"/>
  </mergeCells>
  <phoneticPr fontId="1" type="noConversion"/>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A1:M36"/>
  <sheetViews>
    <sheetView topLeftCell="A13" workbookViewId="0">
      <selection activeCell="K22" sqref="K22"/>
    </sheetView>
  </sheetViews>
  <sheetFormatPr defaultRowHeight="14.25"/>
  <cols>
    <col min="1" max="1" width="16" style="81" customWidth="1"/>
    <col min="2" max="2" width="5.5" style="81" customWidth="1"/>
    <col min="3" max="3" width="8.375" style="81" customWidth="1"/>
    <col min="4" max="4" width="10" style="81" customWidth="1"/>
    <col min="5" max="5" width="10.25" style="81" customWidth="1"/>
    <col min="6" max="6" width="10.625" style="81" customWidth="1"/>
    <col min="7" max="7" width="10.75" style="81" customWidth="1"/>
    <col min="8" max="8" width="10.875" style="81" customWidth="1"/>
    <col min="9" max="9" width="10.625" style="81" customWidth="1"/>
    <col min="10" max="11" width="11" style="81" customWidth="1"/>
    <col min="12" max="12" width="10.375" style="81" customWidth="1"/>
    <col min="13" max="13" width="7.25" style="81" customWidth="1"/>
  </cols>
  <sheetData>
    <row r="1" spans="1:13" ht="33" customHeight="1">
      <c r="A1" s="113" t="s">
        <v>523</v>
      </c>
      <c r="B1" s="114"/>
      <c r="C1" s="114"/>
      <c r="D1" s="114"/>
      <c r="E1" s="114"/>
      <c r="F1" s="114"/>
      <c r="G1" s="114"/>
      <c r="H1" s="114"/>
      <c r="I1" s="114"/>
      <c r="J1" s="114"/>
      <c r="K1" s="114"/>
      <c r="L1" s="114"/>
      <c r="M1" s="115"/>
    </row>
    <row r="2" spans="1:13" ht="21.95" customHeight="1">
      <c r="A2" s="91" t="s">
        <v>524</v>
      </c>
      <c r="B2" s="116" t="s">
        <v>496</v>
      </c>
      <c r="C2" s="116"/>
      <c r="D2" s="91" t="s">
        <v>525</v>
      </c>
      <c r="E2" s="119" t="s">
        <v>526</v>
      </c>
      <c r="F2" s="116"/>
      <c r="G2" s="92" t="s">
        <v>519</v>
      </c>
      <c r="H2" s="91" t="s">
        <v>497</v>
      </c>
      <c r="I2" s="91" t="s">
        <v>498</v>
      </c>
      <c r="J2" s="87"/>
      <c r="K2" s="91" t="s">
        <v>507</v>
      </c>
      <c r="L2" s="126"/>
      <c r="M2" s="127"/>
    </row>
    <row r="3" spans="1:13" ht="21.95" customHeight="1">
      <c r="A3" s="89" t="s">
        <v>544</v>
      </c>
      <c r="B3" s="117"/>
      <c r="C3" s="118"/>
      <c r="D3" s="93" t="s">
        <v>511</v>
      </c>
      <c r="E3" s="128"/>
      <c r="F3" s="129"/>
      <c r="G3" s="129"/>
      <c r="H3" s="129"/>
      <c r="I3" s="129"/>
      <c r="J3" s="129"/>
      <c r="K3" s="129"/>
      <c r="L3" s="129"/>
      <c r="M3" s="130"/>
    </row>
    <row r="4" spans="1:13" ht="21.95" customHeight="1">
      <c r="A4" s="120" t="s">
        <v>512</v>
      </c>
      <c r="B4" s="120"/>
      <c r="C4" s="116" t="s">
        <v>527</v>
      </c>
      <c r="D4" s="131" t="s">
        <v>508</v>
      </c>
      <c r="E4" s="132"/>
      <c r="F4" s="132"/>
      <c r="G4" s="132"/>
      <c r="H4" s="132"/>
      <c r="I4" s="133"/>
      <c r="J4" s="120" t="s">
        <v>528</v>
      </c>
      <c r="K4" s="120"/>
      <c r="L4" s="120"/>
      <c r="M4" s="116" t="s">
        <v>529</v>
      </c>
    </row>
    <row r="5" spans="1:13" ht="46.5" customHeight="1">
      <c r="A5" s="120"/>
      <c r="B5" s="120"/>
      <c r="C5" s="116"/>
      <c r="D5" s="91" t="s">
        <v>499</v>
      </c>
      <c r="E5" s="91" t="s">
        <v>530</v>
      </c>
      <c r="F5" s="91" t="s">
        <v>501</v>
      </c>
      <c r="G5" s="131" t="s">
        <v>531</v>
      </c>
      <c r="H5" s="133"/>
      <c r="I5" s="91" t="s">
        <v>503</v>
      </c>
      <c r="J5" s="91" t="s">
        <v>504</v>
      </c>
      <c r="K5" s="91" t="s">
        <v>505</v>
      </c>
      <c r="L5" s="91" t="s">
        <v>506</v>
      </c>
      <c r="M5" s="116"/>
    </row>
    <row r="6" spans="1:13" ht="21.95" customHeight="1">
      <c r="A6" s="120" t="s">
        <v>532</v>
      </c>
      <c r="B6" s="120"/>
      <c r="C6" s="93">
        <v>100</v>
      </c>
      <c r="D6" s="91">
        <v>20</v>
      </c>
      <c r="E6" s="91">
        <v>20</v>
      </c>
      <c r="F6" s="91">
        <v>40</v>
      </c>
      <c r="G6" s="131">
        <v>10</v>
      </c>
      <c r="H6" s="133"/>
      <c r="I6" s="91">
        <v>10</v>
      </c>
      <c r="J6" s="91">
        <v>30</v>
      </c>
      <c r="K6" s="91">
        <v>40</v>
      </c>
      <c r="L6" s="91">
        <v>30</v>
      </c>
      <c r="M6" s="116"/>
    </row>
    <row r="7" spans="1:13" ht="21.95" customHeight="1">
      <c r="A7" s="120" t="s">
        <v>533</v>
      </c>
      <c r="B7" s="120"/>
      <c r="C7" s="88"/>
      <c r="D7" s="88"/>
      <c r="E7" s="88"/>
      <c r="F7" s="88"/>
      <c r="G7" s="128"/>
      <c r="H7" s="130"/>
      <c r="I7" s="88"/>
      <c r="J7" s="88"/>
      <c r="K7" s="88"/>
      <c r="L7" s="88"/>
      <c r="M7" s="116"/>
    </row>
    <row r="8" spans="1:13" ht="46.5" customHeight="1">
      <c r="A8" s="121" t="s">
        <v>534</v>
      </c>
      <c r="B8" s="122"/>
      <c r="C8" s="85">
        <f>C7/C6*100</f>
        <v>0</v>
      </c>
      <c r="D8" s="85">
        <f t="shared" ref="D8:L8" si="0">D7/D6*100</f>
        <v>0</v>
      </c>
      <c r="E8" s="85">
        <f t="shared" si="0"/>
        <v>0</v>
      </c>
      <c r="F8" s="85">
        <f t="shared" si="0"/>
        <v>0</v>
      </c>
      <c r="G8" s="137">
        <f>G7/G6*100</f>
        <v>0</v>
      </c>
      <c r="H8" s="138"/>
      <c r="I8" s="85">
        <f t="shared" si="0"/>
        <v>0</v>
      </c>
      <c r="J8" s="85">
        <f t="shared" si="0"/>
        <v>0</v>
      </c>
      <c r="K8" s="85">
        <f t="shared" si="0"/>
        <v>0</v>
      </c>
      <c r="L8" s="85">
        <f t="shared" si="0"/>
        <v>0</v>
      </c>
      <c r="M8" s="116"/>
    </row>
    <row r="9" spans="1:13" ht="20.100000000000001" customHeight="1">
      <c r="A9" s="139" t="s">
        <v>535</v>
      </c>
      <c r="B9" s="139"/>
      <c r="C9" s="93">
        <v>0.3</v>
      </c>
      <c r="D9" s="93"/>
      <c r="E9" s="93">
        <v>0.5</v>
      </c>
      <c r="F9" s="93">
        <v>0.2</v>
      </c>
      <c r="G9" s="124"/>
      <c r="H9" s="125"/>
      <c r="I9" s="93"/>
      <c r="J9" s="93"/>
      <c r="K9" s="93"/>
      <c r="L9" s="93"/>
      <c r="M9" s="86">
        <f>(C8*C9+E8*E9+F8*F9)/100</f>
        <v>0</v>
      </c>
    </row>
    <row r="10" spans="1:13" ht="20.100000000000001" customHeight="1">
      <c r="A10" s="140" t="s">
        <v>536</v>
      </c>
      <c r="B10" s="141"/>
      <c r="C10" s="93"/>
      <c r="D10" s="93"/>
      <c r="E10" s="93"/>
      <c r="F10" s="93">
        <v>0.2</v>
      </c>
      <c r="G10" s="124"/>
      <c r="H10" s="125"/>
      <c r="I10" s="93">
        <v>0.4</v>
      </c>
      <c r="J10" s="93">
        <v>0.2</v>
      </c>
      <c r="K10" s="93"/>
      <c r="L10" s="93">
        <v>0.2</v>
      </c>
      <c r="M10" s="86">
        <f>(F10*F8+I10*I8+J10*J8+L10*L8)/100</f>
        <v>0</v>
      </c>
    </row>
    <row r="11" spans="1:13" ht="20.100000000000001" customHeight="1">
      <c r="A11" s="139" t="s">
        <v>537</v>
      </c>
      <c r="B11" s="139"/>
      <c r="C11" s="93">
        <v>0.2</v>
      </c>
      <c r="D11" s="93"/>
      <c r="E11" s="93"/>
      <c r="F11" s="93">
        <v>0.3</v>
      </c>
      <c r="G11" s="124"/>
      <c r="H11" s="125"/>
      <c r="I11" s="93"/>
      <c r="J11" s="93">
        <v>0.3</v>
      </c>
      <c r="K11" s="93">
        <v>0.2</v>
      </c>
      <c r="L11" s="93"/>
      <c r="M11" s="86">
        <f>(C11*C8+F11*F8+J11*J8+K11*K8)/100</f>
        <v>0</v>
      </c>
    </row>
    <row r="12" spans="1:13" ht="20.100000000000001" customHeight="1">
      <c r="A12" s="142" t="s">
        <v>538</v>
      </c>
      <c r="B12" s="142"/>
      <c r="C12" s="90"/>
      <c r="D12" s="90"/>
      <c r="E12" s="90"/>
      <c r="F12" s="90">
        <v>0.3</v>
      </c>
      <c r="G12" s="124"/>
      <c r="H12" s="125"/>
      <c r="I12" s="93"/>
      <c r="J12" s="93">
        <v>0.3</v>
      </c>
      <c r="K12" s="93">
        <v>0.2</v>
      </c>
      <c r="L12" s="93">
        <v>0.2</v>
      </c>
      <c r="M12" s="86">
        <f>(F8*F12+J8*J12+K8*K12+L8*L12)/100</f>
        <v>0</v>
      </c>
    </row>
    <row r="13" spans="1:13" ht="20.100000000000001" customHeight="1">
      <c r="A13" s="140" t="s">
        <v>539</v>
      </c>
      <c r="B13" s="141"/>
      <c r="C13" s="93">
        <v>0.2</v>
      </c>
      <c r="D13" s="93"/>
      <c r="E13" s="93"/>
      <c r="F13" s="93"/>
      <c r="G13" s="124">
        <v>0.5</v>
      </c>
      <c r="H13" s="125"/>
      <c r="I13" s="93">
        <v>0.3</v>
      </c>
      <c r="J13" s="93"/>
      <c r="K13" s="93"/>
      <c r="L13" s="93"/>
      <c r="M13" s="86">
        <f>(C13*C8+G13*G8+I13*I8)/100</f>
        <v>0</v>
      </c>
    </row>
    <row r="14" spans="1:13" ht="20.100000000000001" customHeight="1">
      <c r="A14" s="123" t="s">
        <v>540</v>
      </c>
      <c r="B14" s="123"/>
      <c r="C14" s="93">
        <v>0.2</v>
      </c>
      <c r="D14" s="93"/>
      <c r="E14" s="93"/>
      <c r="F14" s="93"/>
      <c r="G14" s="124"/>
      <c r="H14" s="125"/>
      <c r="I14" s="93">
        <v>0.3</v>
      </c>
      <c r="J14" s="93">
        <v>0.2</v>
      </c>
      <c r="K14" s="93"/>
      <c r="L14" s="93">
        <v>0.3</v>
      </c>
      <c r="M14" s="86">
        <f>(C8*C14+I8*I14+J8*J14+L8*L14)/100</f>
        <v>0</v>
      </c>
    </row>
    <row r="15" spans="1:13" ht="20.100000000000001" customHeight="1">
      <c r="A15" s="123" t="s">
        <v>541</v>
      </c>
      <c r="B15" s="123"/>
      <c r="C15" s="93">
        <v>0.3</v>
      </c>
      <c r="D15" s="93"/>
      <c r="E15" s="93"/>
      <c r="F15" s="93"/>
      <c r="G15" s="124"/>
      <c r="H15" s="125"/>
      <c r="I15" s="93"/>
      <c r="J15" s="93">
        <v>0.4</v>
      </c>
      <c r="K15" s="93"/>
      <c r="L15" s="93">
        <v>0.3</v>
      </c>
      <c r="M15" s="86">
        <f>(C8*C15+J8*J15+L8*L15)/100</f>
        <v>0</v>
      </c>
    </row>
    <row r="16" spans="1:13" ht="20.100000000000001" customHeight="1">
      <c r="A16" s="143" t="s">
        <v>542</v>
      </c>
      <c r="B16" s="144"/>
      <c r="C16" s="93">
        <v>0.2</v>
      </c>
      <c r="D16" s="93"/>
      <c r="E16" s="94"/>
      <c r="F16" s="93">
        <v>0.3</v>
      </c>
      <c r="G16" s="124">
        <v>0.5</v>
      </c>
      <c r="H16" s="125"/>
      <c r="I16" s="93"/>
      <c r="J16" s="93"/>
      <c r="K16" s="93"/>
      <c r="L16" s="93"/>
      <c r="M16" s="86">
        <f>(C16*C8+F16*F8+G16*G8)/100</f>
        <v>0</v>
      </c>
    </row>
    <row r="17" spans="1:13" ht="20.100000000000001" customHeight="1">
      <c r="A17" s="123" t="s">
        <v>543</v>
      </c>
      <c r="B17" s="123"/>
      <c r="C17" s="93">
        <v>0.2</v>
      </c>
      <c r="D17" s="93">
        <v>0.2</v>
      </c>
      <c r="E17" s="93">
        <v>0.3</v>
      </c>
      <c r="F17" s="93">
        <v>0.3</v>
      </c>
      <c r="G17" s="124"/>
      <c r="H17" s="125"/>
      <c r="I17" s="93"/>
      <c r="J17" s="93"/>
      <c r="K17" s="93"/>
      <c r="L17" s="93"/>
      <c r="M17" s="86">
        <f>(C8*C17+D8*D17+E8*E17+F17*F8)/100</f>
        <v>0</v>
      </c>
    </row>
    <row r="18" spans="1:13" ht="98.25" customHeight="1">
      <c r="A18" s="145" t="s">
        <v>546</v>
      </c>
      <c r="B18" s="145"/>
      <c r="C18" s="145"/>
      <c r="D18" s="145"/>
      <c r="E18" s="145"/>
      <c r="F18" s="145"/>
      <c r="G18" s="145"/>
      <c r="H18" s="145" t="s">
        <v>545</v>
      </c>
      <c r="I18" s="146"/>
      <c r="J18" s="146"/>
      <c r="K18" s="146"/>
      <c r="L18" s="146"/>
      <c r="M18" s="146"/>
    </row>
    <row r="19" spans="1:13" ht="100.5" customHeight="1">
      <c r="A19" s="134" t="s">
        <v>552</v>
      </c>
      <c r="B19" s="134"/>
      <c r="C19" s="134"/>
      <c r="D19" s="134"/>
      <c r="E19" s="134"/>
      <c r="F19" s="134"/>
      <c r="G19" s="134"/>
      <c r="H19" s="134"/>
      <c r="I19" s="134"/>
      <c r="J19" s="134"/>
      <c r="K19" s="134"/>
      <c r="L19" s="134"/>
      <c r="M19" s="134"/>
    </row>
    <row r="24" spans="1:13" ht="6.75" customHeight="1"/>
    <row r="25" spans="1:13" hidden="1"/>
    <row r="26" spans="1:13" hidden="1"/>
    <row r="27" spans="1:13" hidden="1"/>
    <row r="28" spans="1:13" hidden="1"/>
    <row r="29" spans="1:13" hidden="1"/>
    <row r="30" spans="1:13" hidden="1"/>
    <row r="31" spans="1:13" hidden="1"/>
    <row r="32" spans="1:13" hidden="1"/>
    <row r="33" hidden="1"/>
    <row r="34" hidden="1"/>
    <row r="35" hidden="1"/>
    <row r="36" hidden="1"/>
  </sheetData>
  <sheetProtection password="DB4D" sheet="1" objects="1" scenarios="1"/>
  <mergeCells count="39">
    <mergeCell ref="A19:M19"/>
    <mergeCell ref="A14:B14"/>
    <mergeCell ref="G14:H14"/>
    <mergeCell ref="A15:B15"/>
    <mergeCell ref="G15:H15"/>
    <mergeCell ref="A16:B16"/>
    <mergeCell ref="G16:H16"/>
    <mergeCell ref="A18:G18"/>
    <mergeCell ref="H18:M18"/>
    <mergeCell ref="A12:B12"/>
    <mergeCell ref="G12:H12"/>
    <mergeCell ref="A13:B13"/>
    <mergeCell ref="G13:H13"/>
    <mergeCell ref="A17:B17"/>
    <mergeCell ref="G17:H17"/>
    <mergeCell ref="A9:B9"/>
    <mergeCell ref="G9:H9"/>
    <mergeCell ref="A10:B10"/>
    <mergeCell ref="G10:H10"/>
    <mergeCell ref="A11:B11"/>
    <mergeCell ref="G11:H11"/>
    <mergeCell ref="A4:B5"/>
    <mergeCell ref="C4:C5"/>
    <mergeCell ref="D4:I4"/>
    <mergeCell ref="J4:L4"/>
    <mergeCell ref="M4:M8"/>
    <mergeCell ref="G5:H5"/>
    <mergeCell ref="A6:B6"/>
    <mergeCell ref="G6:H6"/>
    <mergeCell ref="A7:B7"/>
    <mergeCell ref="G7:H7"/>
    <mergeCell ref="A8:B8"/>
    <mergeCell ref="G8:H8"/>
    <mergeCell ref="A1:M1"/>
    <mergeCell ref="B2:C2"/>
    <mergeCell ref="E2:F2"/>
    <mergeCell ref="L2:M2"/>
    <mergeCell ref="B3:C3"/>
    <mergeCell ref="E3:M3"/>
  </mergeCells>
  <phoneticPr fontId="1" type="noConversion"/>
  <pageMargins left="0.70866141732283472" right="0.70866141732283472" top="0.39370078740157483" bottom="0.3937007874015748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dimension ref="A1:M17"/>
  <sheetViews>
    <sheetView topLeftCell="A13" workbookViewId="0">
      <selection activeCell="E28" sqref="E28"/>
    </sheetView>
  </sheetViews>
  <sheetFormatPr defaultRowHeight="14.25"/>
  <cols>
    <col min="1" max="1" width="15.875" style="81" customWidth="1"/>
    <col min="2" max="2" width="5.75" style="81" customWidth="1"/>
    <col min="3" max="3" width="8.375" style="81" customWidth="1"/>
    <col min="4" max="4" width="10" style="81" customWidth="1"/>
    <col min="5" max="5" width="10.25" style="81" customWidth="1"/>
    <col min="6" max="6" width="10.625" style="81" customWidth="1"/>
    <col min="7" max="7" width="10.75" style="81" customWidth="1"/>
    <col min="8" max="8" width="10.875" style="81" customWidth="1"/>
    <col min="9" max="9" width="10.625" style="81" customWidth="1"/>
    <col min="10" max="11" width="11" style="81" customWidth="1"/>
    <col min="12" max="12" width="10.375" style="81" customWidth="1"/>
    <col min="13" max="13" width="7.25" style="81" customWidth="1"/>
  </cols>
  <sheetData>
    <row r="1" spans="1:13" ht="33" customHeight="1">
      <c r="A1" s="113" t="s">
        <v>520</v>
      </c>
      <c r="B1" s="114"/>
      <c r="C1" s="114"/>
      <c r="D1" s="114"/>
      <c r="E1" s="114"/>
      <c r="F1" s="114"/>
      <c r="G1" s="114"/>
      <c r="H1" s="114"/>
      <c r="I1" s="114"/>
      <c r="J1" s="114"/>
      <c r="K1" s="114"/>
      <c r="L1" s="114"/>
      <c r="M1" s="115"/>
    </row>
    <row r="2" spans="1:13" ht="21.95" customHeight="1">
      <c r="A2" s="95" t="s">
        <v>509</v>
      </c>
      <c r="B2" s="116" t="s">
        <v>496</v>
      </c>
      <c r="C2" s="116"/>
      <c r="D2" s="95" t="s">
        <v>510</v>
      </c>
      <c r="E2" s="119" t="s">
        <v>547</v>
      </c>
      <c r="F2" s="116"/>
      <c r="G2" s="96" t="s">
        <v>519</v>
      </c>
      <c r="H2" s="98" t="s">
        <v>548</v>
      </c>
      <c r="I2" s="95" t="s">
        <v>498</v>
      </c>
      <c r="J2" s="100"/>
      <c r="K2" s="95" t="s">
        <v>507</v>
      </c>
      <c r="L2" s="126"/>
      <c r="M2" s="127"/>
    </row>
    <row r="3" spans="1:13" ht="21.95" customHeight="1">
      <c r="A3" s="89" t="s">
        <v>522</v>
      </c>
      <c r="B3" s="117"/>
      <c r="C3" s="118"/>
      <c r="D3" s="97" t="s">
        <v>511</v>
      </c>
      <c r="E3" s="147"/>
      <c r="F3" s="129"/>
      <c r="G3" s="129"/>
      <c r="H3" s="129"/>
      <c r="I3" s="129"/>
      <c r="J3" s="129"/>
      <c r="K3" s="129"/>
      <c r="L3" s="129"/>
      <c r="M3" s="130"/>
    </row>
    <row r="4" spans="1:13" ht="21.95" customHeight="1">
      <c r="A4" s="120" t="s">
        <v>512</v>
      </c>
      <c r="B4" s="120"/>
      <c r="C4" s="116" t="s">
        <v>513</v>
      </c>
      <c r="D4" s="131" t="s">
        <v>508</v>
      </c>
      <c r="E4" s="132"/>
      <c r="F4" s="132"/>
      <c r="G4" s="132"/>
      <c r="H4" s="132"/>
      <c r="I4" s="133"/>
      <c r="J4" s="120" t="s">
        <v>514</v>
      </c>
      <c r="K4" s="120"/>
      <c r="L4" s="120"/>
      <c r="M4" s="119" t="s">
        <v>549</v>
      </c>
    </row>
    <row r="5" spans="1:13" ht="46.5" customHeight="1">
      <c r="A5" s="120"/>
      <c r="B5" s="120"/>
      <c r="C5" s="116"/>
      <c r="D5" s="95" t="s">
        <v>499</v>
      </c>
      <c r="E5" s="95" t="s">
        <v>500</v>
      </c>
      <c r="F5" s="95" t="s">
        <v>501</v>
      </c>
      <c r="G5" s="131" t="s">
        <v>502</v>
      </c>
      <c r="H5" s="133"/>
      <c r="I5" s="95" t="s">
        <v>503</v>
      </c>
      <c r="J5" s="95" t="s">
        <v>504</v>
      </c>
      <c r="K5" s="95" t="s">
        <v>505</v>
      </c>
      <c r="L5" s="95" t="s">
        <v>506</v>
      </c>
      <c r="M5" s="116"/>
    </row>
    <row r="6" spans="1:13" ht="21.95" customHeight="1">
      <c r="A6" s="120" t="s">
        <v>516</v>
      </c>
      <c r="B6" s="120"/>
      <c r="C6" s="97">
        <v>100</v>
      </c>
      <c r="D6" s="95">
        <v>20</v>
      </c>
      <c r="E6" s="95">
        <v>20</v>
      </c>
      <c r="F6" s="95">
        <v>40</v>
      </c>
      <c r="G6" s="131">
        <v>10</v>
      </c>
      <c r="H6" s="133"/>
      <c r="I6" s="95">
        <v>10</v>
      </c>
      <c r="J6" s="95">
        <v>30</v>
      </c>
      <c r="K6" s="95">
        <v>40</v>
      </c>
      <c r="L6" s="95">
        <v>30</v>
      </c>
      <c r="M6" s="116"/>
    </row>
    <row r="7" spans="1:13" ht="21.95" customHeight="1">
      <c r="A7" s="120" t="s">
        <v>517</v>
      </c>
      <c r="B7" s="120"/>
      <c r="C7" s="88"/>
      <c r="D7" s="88"/>
      <c r="E7" s="88"/>
      <c r="F7" s="88"/>
      <c r="G7" s="128"/>
      <c r="H7" s="130"/>
      <c r="I7" s="88"/>
      <c r="J7" s="88"/>
      <c r="K7" s="88"/>
      <c r="L7" s="88"/>
      <c r="M7" s="116"/>
    </row>
    <row r="8" spans="1:13" ht="46.5" customHeight="1">
      <c r="A8" s="121" t="s">
        <v>518</v>
      </c>
      <c r="B8" s="122"/>
      <c r="C8" s="85">
        <f>C7/C6*100</f>
        <v>0</v>
      </c>
      <c r="D8" s="85">
        <f t="shared" ref="D8:L8" si="0">D7/D6*100</f>
        <v>0</v>
      </c>
      <c r="E8" s="85">
        <f t="shared" si="0"/>
        <v>0</v>
      </c>
      <c r="F8" s="85">
        <f t="shared" si="0"/>
        <v>0</v>
      </c>
      <c r="G8" s="137">
        <f>G7/G6*100</f>
        <v>0</v>
      </c>
      <c r="H8" s="138"/>
      <c r="I8" s="85">
        <f t="shared" si="0"/>
        <v>0</v>
      </c>
      <c r="J8" s="85">
        <f t="shared" si="0"/>
        <v>0</v>
      </c>
      <c r="K8" s="85">
        <f t="shared" si="0"/>
        <v>0</v>
      </c>
      <c r="L8" s="85">
        <f t="shared" si="0"/>
        <v>0</v>
      </c>
      <c r="M8" s="116"/>
    </row>
    <row r="9" spans="1:13" ht="21.95" customHeight="1">
      <c r="A9" s="139" t="s">
        <v>489</v>
      </c>
      <c r="B9" s="139"/>
      <c r="C9" s="97">
        <v>0.3</v>
      </c>
      <c r="D9" s="97"/>
      <c r="E9" s="97">
        <v>0.5</v>
      </c>
      <c r="F9" s="97">
        <v>0.2</v>
      </c>
      <c r="G9" s="124"/>
      <c r="H9" s="125"/>
      <c r="I9" s="97"/>
      <c r="J9" s="97"/>
      <c r="K9" s="97"/>
      <c r="L9" s="97"/>
      <c r="M9" s="86">
        <f>(C8*C9+E8*E9+F8*F9)/100</f>
        <v>0</v>
      </c>
    </row>
    <row r="10" spans="1:13" ht="21.95" customHeight="1">
      <c r="A10" s="139" t="s">
        <v>490</v>
      </c>
      <c r="B10" s="139"/>
      <c r="C10" s="97"/>
      <c r="D10" s="97"/>
      <c r="E10" s="97"/>
      <c r="F10" s="97">
        <v>0.2</v>
      </c>
      <c r="G10" s="124">
        <v>0.6</v>
      </c>
      <c r="H10" s="125"/>
      <c r="I10" s="97"/>
      <c r="J10" s="97"/>
      <c r="K10" s="97">
        <v>0.2</v>
      </c>
      <c r="L10" s="97"/>
      <c r="M10" s="86">
        <f>(F8*F10+G8*G10+K8*K10)/100</f>
        <v>0</v>
      </c>
    </row>
    <row r="11" spans="1:13" ht="21.95" customHeight="1">
      <c r="A11" s="139" t="s">
        <v>491</v>
      </c>
      <c r="B11" s="139"/>
      <c r="C11" s="97"/>
      <c r="D11" s="97"/>
      <c r="E11" s="97"/>
      <c r="F11" s="97">
        <v>0.3</v>
      </c>
      <c r="G11" s="124"/>
      <c r="H11" s="125"/>
      <c r="I11" s="97"/>
      <c r="J11" s="97">
        <v>0.3</v>
      </c>
      <c r="K11" s="97">
        <v>0.2</v>
      </c>
      <c r="L11" s="97">
        <v>0.2</v>
      </c>
      <c r="M11" s="86">
        <f>(F8*F11+J8*J11+K8*K11+L8*L11)/100</f>
        <v>0</v>
      </c>
    </row>
    <row r="12" spans="1:13" ht="21.95" customHeight="1">
      <c r="A12" s="123" t="s">
        <v>492</v>
      </c>
      <c r="B12" s="123"/>
      <c r="C12" s="97">
        <v>0.2</v>
      </c>
      <c r="D12" s="97"/>
      <c r="E12" s="97"/>
      <c r="F12" s="97"/>
      <c r="G12" s="124"/>
      <c r="H12" s="125"/>
      <c r="I12" s="97">
        <v>0.3</v>
      </c>
      <c r="J12" s="97">
        <v>0.2</v>
      </c>
      <c r="K12" s="97"/>
      <c r="L12" s="97">
        <v>0.3</v>
      </c>
      <c r="M12" s="86">
        <f>(C8*C12+I8*I12+J8*J12+L8*L12)/100</f>
        <v>0</v>
      </c>
    </row>
    <row r="13" spans="1:13" ht="21.95" customHeight="1">
      <c r="A13" s="123" t="s">
        <v>493</v>
      </c>
      <c r="B13" s="123"/>
      <c r="C13" s="97">
        <v>0.3</v>
      </c>
      <c r="D13" s="97"/>
      <c r="E13" s="97"/>
      <c r="F13" s="97"/>
      <c r="G13" s="124"/>
      <c r="H13" s="125"/>
      <c r="I13" s="97"/>
      <c r="J13" s="97">
        <v>0.4</v>
      </c>
      <c r="K13" s="97"/>
      <c r="L13" s="97">
        <v>0.3</v>
      </c>
      <c r="M13" s="86">
        <f>(C8*C13+J8*J13+L8*L13)/100</f>
        <v>0</v>
      </c>
    </row>
    <row r="14" spans="1:13" ht="21.95" customHeight="1">
      <c r="A14" s="123" t="s">
        <v>494</v>
      </c>
      <c r="B14" s="123"/>
      <c r="C14" s="97">
        <v>0.1</v>
      </c>
      <c r="D14" s="97">
        <v>0.5</v>
      </c>
      <c r="E14" s="97">
        <v>0.3</v>
      </c>
      <c r="F14" s="97"/>
      <c r="G14" s="124"/>
      <c r="H14" s="125"/>
      <c r="I14" s="97"/>
      <c r="J14" s="97"/>
      <c r="K14" s="97"/>
      <c r="L14" s="97">
        <v>0.1</v>
      </c>
      <c r="M14" s="86">
        <f>(C8*C14+D8*D14+E8*E14+L8*L14)/100</f>
        <v>0</v>
      </c>
    </row>
    <row r="15" spans="1:13" ht="110.25" customHeight="1">
      <c r="A15" s="135" t="s">
        <v>495</v>
      </c>
      <c r="B15" s="136"/>
      <c r="C15" s="136"/>
      <c r="D15" s="136"/>
      <c r="E15" s="136"/>
      <c r="F15" s="136"/>
      <c r="G15" s="136"/>
      <c r="H15" s="136"/>
      <c r="I15" s="136"/>
      <c r="J15" s="136"/>
      <c r="K15" s="136"/>
      <c r="L15" s="136"/>
      <c r="M15" s="136"/>
    </row>
    <row r="17" spans="1:13" ht="85.5" customHeight="1">
      <c r="A17" s="134" t="s">
        <v>553</v>
      </c>
      <c r="B17" s="134"/>
      <c r="C17" s="134"/>
      <c r="D17" s="134"/>
      <c r="E17" s="134"/>
      <c r="F17" s="134"/>
      <c r="G17" s="134"/>
      <c r="H17" s="134"/>
      <c r="I17" s="134"/>
      <c r="J17" s="134"/>
      <c r="K17" s="134"/>
      <c r="L17" s="134"/>
      <c r="M17" s="134"/>
    </row>
  </sheetData>
  <sheetProtection password="DB4D" sheet="1" objects="1" scenarios="1"/>
  <mergeCells count="32">
    <mergeCell ref="A1:M1"/>
    <mergeCell ref="B2:C2"/>
    <mergeCell ref="E2:F2"/>
    <mergeCell ref="L2:M2"/>
    <mergeCell ref="B3:C3"/>
    <mergeCell ref="E3:M3"/>
    <mergeCell ref="A4:B5"/>
    <mergeCell ref="C4:C5"/>
    <mergeCell ref="D4:I4"/>
    <mergeCell ref="J4:L4"/>
    <mergeCell ref="M4:M8"/>
    <mergeCell ref="G5:H5"/>
    <mergeCell ref="A6:B6"/>
    <mergeCell ref="G6:H6"/>
    <mergeCell ref="A7:B7"/>
    <mergeCell ref="G7:H7"/>
    <mergeCell ref="A8:B8"/>
    <mergeCell ref="G8:H8"/>
    <mergeCell ref="A9:B9"/>
    <mergeCell ref="G9:H9"/>
    <mergeCell ref="A10:B10"/>
    <mergeCell ref="G10:H10"/>
    <mergeCell ref="A14:B14"/>
    <mergeCell ref="G14:H14"/>
    <mergeCell ref="A15:M15"/>
    <mergeCell ref="A17:M17"/>
    <mergeCell ref="A11:B11"/>
    <mergeCell ref="G11:H11"/>
    <mergeCell ref="A12:B12"/>
    <mergeCell ref="G12:H12"/>
    <mergeCell ref="A13:B13"/>
    <mergeCell ref="G13:H13"/>
  </mergeCells>
  <phoneticPr fontId="1" type="noConversion"/>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3</vt:i4>
      </vt:variant>
    </vt:vector>
  </HeadingPairs>
  <TitlesOfParts>
    <vt:vector size="12" baseType="lpstr">
      <vt:lpstr>学生答辩名单</vt:lpstr>
      <vt:lpstr>开题答辩成绩</vt:lpstr>
      <vt:lpstr>指导教师平时指导成绩</vt:lpstr>
      <vt:lpstr>指导教师论文评价成绩</vt:lpstr>
      <vt:lpstr>验收答辩成绩</vt:lpstr>
      <vt:lpstr>总评成绩</vt:lpstr>
      <vt:lpstr>计科专业毕业要求达成度</vt:lpstr>
      <vt:lpstr>软件工程毕业要求达成度</vt:lpstr>
      <vt:lpstr>物联网毕业要求达成度</vt:lpstr>
      <vt:lpstr>计科专业毕业要求达成度!Print_Area</vt:lpstr>
      <vt:lpstr>软件工程毕业要求达成度!Print_Area</vt:lpstr>
      <vt:lpstr>物联网毕业要求达成度!Print_Area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china</cp:lastModifiedBy>
  <cp:lastPrinted>2018-12-18T02:53:24Z</cp:lastPrinted>
  <dcterms:created xsi:type="dcterms:W3CDTF">2018-12-10T04:48:17Z</dcterms:created>
  <dcterms:modified xsi:type="dcterms:W3CDTF">2018-12-20T05:34:59Z</dcterms:modified>
</cp:coreProperties>
</file>